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Ana Ospina\Documents\AGENCIA NACIONAL DEFENSA JURÍDICA\PPDA 2022-2023\"/>
    </mc:Choice>
  </mc:AlternateContent>
  <xr:revisionPtr revIDLastSave="0" documentId="13_ncr:1_{B6603433-9A17-430D-BFDD-4BC0B6DD544C}" xr6:coauthVersionLast="46" xr6:coauthVersionMax="47" xr10:uidLastSave="{00000000-0000-0000-0000-000000000000}"/>
  <bookViews>
    <workbookView xWindow="-120" yWindow="-120" windowWidth="20730" windowHeight="11160" tabRatio="753" firstSheet="7"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9" i="79"/>
  <c r="N8" i="78"/>
  <c r="N9" i="78"/>
  <c r="N10" i="78"/>
  <c r="N11" i="78"/>
  <c r="N12" i="78"/>
  <c r="N13" i="78"/>
  <c r="P13" i="78" s="1"/>
  <c r="N14" i="78"/>
  <c r="N15" i="78"/>
  <c r="N16" i="78"/>
  <c r="N17" i="78"/>
  <c r="P17" i="78" s="1"/>
  <c r="N18" i="78"/>
  <c r="N19" i="78"/>
  <c r="N20" i="78"/>
  <c r="N21" i="78"/>
  <c r="P21" i="78" s="1"/>
  <c r="N22" i="78"/>
  <c r="N23" i="78"/>
  <c r="N24" i="78"/>
  <c r="N25" i="78"/>
  <c r="P25" i="78" s="1"/>
  <c r="N26" i="78"/>
  <c r="N27" i="78"/>
  <c r="N28" i="78"/>
  <c r="N29" i="78"/>
  <c r="N30" i="78"/>
  <c r="N31" i="78"/>
  <c r="N32" i="78"/>
  <c r="N33" i="78"/>
  <c r="P33" i="78" s="1"/>
  <c r="N34" i="78"/>
  <c r="N35" i="78"/>
  <c r="N36" i="78"/>
  <c r="J8" i="78"/>
  <c r="J9" i="78"/>
  <c r="J10" i="78"/>
  <c r="P10" i="78" s="1"/>
  <c r="J11" i="78"/>
  <c r="P11" i="78" s="1"/>
  <c r="J12" i="78"/>
  <c r="P12" i="78" s="1"/>
  <c r="J13" i="78"/>
  <c r="J14" i="78"/>
  <c r="J15" i="78"/>
  <c r="J16" i="78"/>
  <c r="P16" i="78" s="1"/>
  <c r="J17" i="78"/>
  <c r="J18" i="78"/>
  <c r="P18" i="78" s="1"/>
  <c r="J19" i="78"/>
  <c r="J20" i="78"/>
  <c r="P20" i="78" s="1"/>
  <c r="J21" i="78"/>
  <c r="J22" i="78"/>
  <c r="J23" i="78"/>
  <c r="P23" i="78" s="1"/>
  <c r="J24" i="78"/>
  <c r="P24" i="78" s="1"/>
  <c r="J25" i="78"/>
  <c r="J26" i="78"/>
  <c r="P26" i="78" s="1"/>
  <c r="J27" i="78"/>
  <c r="J28" i="78"/>
  <c r="P28" i="78" s="1"/>
  <c r="J29" i="78"/>
  <c r="J30" i="78"/>
  <c r="J31" i="78"/>
  <c r="J32" i="78"/>
  <c r="P32" i="78" s="1"/>
  <c r="J33" i="78"/>
  <c r="J34" i="78"/>
  <c r="P34" i="78" s="1"/>
  <c r="J35" i="78"/>
  <c r="J36" i="78"/>
  <c r="P36" i="78" s="1"/>
  <c r="B9" i="78"/>
  <c r="C9" i="78"/>
  <c r="D9" i="78"/>
  <c r="G9" i="78"/>
  <c r="B10" i="78"/>
  <c r="C10" i="78"/>
  <c r="D10" i="78"/>
  <c r="G10" i="78"/>
  <c r="B11" i="78"/>
  <c r="C11" i="78"/>
  <c r="D11" i="78"/>
  <c r="G11" i="78"/>
  <c r="B12" i="78"/>
  <c r="C12" i="78"/>
  <c r="D12" i="78"/>
  <c r="G12" i="78"/>
  <c r="B13" i="78"/>
  <c r="C13" i="78"/>
  <c r="D13" i="78"/>
  <c r="G13" i="78"/>
  <c r="B14" i="78"/>
  <c r="C14" i="78"/>
  <c r="D14" i="78"/>
  <c r="G14" i="78"/>
  <c r="P14" i="78"/>
  <c r="B15" i="78"/>
  <c r="C15" i="78"/>
  <c r="D15" i="78"/>
  <c r="G15" i="78"/>
  <c r="P15" i="78"/>
  <c r="B16" i="78"/>
  <c r="C16" i="78"/>
  <c r="D16" i="78"/>
  <c r="G16" i="78"/>
  <c r="B17" i="78"/>
  <c r="C17" i="78"/>
  <c r="D17" i="78"/>
  <c r="G17" i="78"/>
  <c r="B18" i="78"/>
  <c r="C18" i="78"/>
  <c r="D18" i="78"/>
  <c r="G18" i="78"/>
  <c r="B19" i="78"/>
  <c r="C19" i="78"/>
  <c r="D19" i="78"/>
  <c r="G19" i="78"/>
  <c r="P19" i="78"/>
  <c r="B20" i="78"/>
  <c r="C20" i="78"/>
  <c r="D20" i="78"/>
  <c r="G20" i="78"/>
  <c r="B21" i="78"/>
  <c r="C21" i="78"/>
  <c r="D21" i="78"/>
  <c r="G21" i="78"/>
  <c r="B22" i="78"/>
  <c r="C22" i="78"/>
  <c r="D22" i="78"/>
  <c r="G22" i="78"/>
  <c r="P22" i="78"/>
  <c r="B23" i="78"/>
  <c r="C23" i="78"/>
  <c r="D23" i="78"/>
  <c r="G23" i="78"/>
  <c r="B24" i="78"/>
  <c r="C24" i="78"/>
  <c r="D24" i="78"/>
  <c r="G24" i="78"/>
  <c r="B25" i="78"/>
  <c r="C25" i="78"/>
  <c r="D25" i="78"/>
  <c r="G25" i="78"/>
  <c r="B26" i="78"/>
  <c r="C26" i="78"/>
  <c r="D26" i="78"/>
  <c r="G26" i="78"/>
  <c r="B27" i="78"/>
  <c r="C27" i="78"/>
  <c r="D27" i="78"/>
  <c r="G27" i="78"/>
  <c r="P27" i="78"/>
  <c r="B28" i="78"/>
  <c r="C28" i="78"/>
  <c r="D28" i="78"/>
  <c r="G28" i="78"/>
  <c r="B29" i="78"/>
  <c r="C29" i="78"/>
  <c r="D29" i="78"/>
  <c r="G29" i="78"/>
  <c r="P29" i="78"/>
  <c r="B30" i="78"/>
  <c r="C30" i="78"/>
  <c r="D30" i="78"/>
  <c r="G30" i="78"/>
  <c r="P30" i="78"/>
  <c r="B31" i="78"/>
  <c r="C31" i="78"/>
  <c r="D31" i="78"/>
  <c r="G31" i="78"/>
  <c r="P31" i="78"/>
  <c r="B32" i="78"/>
  <c r="C32" i="78"/>
  <c r="D32" i="78"/>
  <c r="G32" i="78"/>
  <c r="B33" i="78"/>
  <c r="C33" i="78"/>
  <c r="D33" i="78"/>
  <c r="G33" i="78"/>
  <c r="B34" i="78"/>
  <c r="C34" i="78"/>
  <c r="D34" i="78"/>
  <c r="G34" i="78"/>
  <c r="B35" i="78"/>
  <c r="C35" i="78"/>
  <c r="D35" i="78"/>
  <c r="G35" i="78"/>
  <c r="P35" i="78"/>
  <c r="B36" i="78"/>
  <c r="C36" i="78"/>
  <c r="D36" i="78"/>
  <c r="G36"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F11" i="82"/>
  <c r="F12" i="82"/>
  <c r="F13" i="82"/>
  <c r="L13" i="82" s="1"/>
  <c r="F14" i="82"/>
  <c r="F15" i="82"/>
  <c r="F16" i="82"/>
  <c r="F17" i="82"/>
  <c r="L17" i="82" s="1"/>
  <c r="F18" i="82"/>
  <c r="L18" i="82" s="1"/>
  <c r="F19" i="82"/>
  <c r="F20" i="82"/>
  <c r="L20" i="82" s="1"/>
  <c r="F21" i="82"/>
  <c r="L21" i="82" s="1"/>
  <c r="F22" i="82"/>
  <c r="F23" i="82"/>
  <c r="F24" i="82"/>
  <c r="L24" i="82" s="1"/>
  <c r="F25" i="82"/>
  <c r="L25" i="82" s="1"/>
  <c r="F26" i="82"/>
  <c r="F27" i="82"/>
  <c r="F28" i="82"/>
  <c r="F29" i="82"/>
  <c r="L29" i="82" s="1"/>
  <c r="F30" i="82"/>
  <c r="F31" i="82"/>
  <c r="F32" i="82"/>
  <c r="L32" i="82" s="1"/>
  <c r="F33" i="82"/>
  <c r="L33" i="82" s="1"/>
  <c r="F34" i="82"/>
  <c r="F35" i="82"/>
  <c r="F36" i="82"/>
  <c r="L36" i="82" s="1"/>
  <c r="F37" i="82"/>
  <c r="L37" i="82" s="1"/>
  <c r="B17" i="82"/>
  <c r="I17" i="82"/>
  <c r="B18" i="82"/>
  <c r="I18" i="82"/>
  <c r="B19" i="82"/>
  <c r="I19" i="82"/>
  <c r="L19" i="82"/>
  <c r="B20" i="82"/>
  <c r="I20" i="82"/>
  <c r="B21" i="82"/>
  <c r="I21" i="82"/>
  <c r="B22" i="82"/>
  <c r="I22" i="82"/>
  <c r="L22" i="82"/>
  <c r="B23" i="82"/>
  <c r="I23" i="82"/>
  <c r="L23" i="82"/>
  <c r="B24" i="82"/>
  <c r="I24" i="82"/>
  <c r="B25" i="82"/>
  <c r="I25" i="82"/>
  <c r="B26" i="82"/>
  <c r="L26" i="82"/>
  <c r="I26" i="82"/>
  <c r="B27" i="82"/>
  <c r="L27" i="82"/>
  <c r="I27" i="82"/>
  <c r="B28" i="82"/>
  <c r="I28" i="82"/>
  <c r="L28" i="82"/>
  <c r="B29" i="82"/>
  <c r="I29" i="82"/>
  <c r="B30" i="82"/>
  <c r="I30" i="82"/>
  <c r="L30" i="82"/>
  <c r="B31" i="82"/>
  <c r="L31" i="82"/>
  <c r="I31" i="82"/>
  <c r="B32" i="82"/>
  <c r="I32" i="82"/>
  <c r="B33" i="82"/>
  <c r="I33" i="82"/>
  <c r="B34" i="82"/>
  <c r="I34" i="82"/>
  <c r="L34" i="82"/>
  <c r="B35" i="82"/>
  <c r="I35" i="82"/>
  <c r="L35" i="82"/>
  <c r="B36" i="82"/>
  <c r="I36" i="82"/>
  <c r="N8" i="79"/>
  <c r="N9" i="79"/>
  <c r="N10" i="79"/>
  <c r="N11" i="79"/>
  <c r="N12" i="79"/>
  <c r="P12" i="79" s="1"/>
  <c r="N13" i="79"/>
  <c r="P13" i="79" s="1"/>
  <c r="N14" i="79"/>
  <c r="N15" i="79"/>
  <c r="N16" i="79"/>
  <c r="N17" i="79"/>
  <c r="N18" i="79"/>
  <c r="N19" i="79"/>
  <c r="N20" i="79"/>
  <c r="N21" i="79"/>
  <c r="P21" i="79" s="1"/>
  <c r="N22" i="79"/>
  <c r="N23" i="79"/>
  <c r="N24" i="79"/>
  <c r="N25" i="79"/>
  <c r="N26" i="79"/>
  <c r="N27" i="79"/>
  <c r="N28" i="79"/>
  <c r="N29" i="79"/>
  <c r="P29" i="79" s="1"/>
  <c r="N30" i="79"/>
  <c r="N31" i="79"/>
  <c r="N32" i="79"/>
  <c r="N33" i="79"/>
  <c r="N34" i="79"/>
  <c r="N35" i="79"/>
  <c r="N36" i="79"/>
  <c r="P36" i="79" s="1"/>
  <c r="J8" i="79"/>
  <c r="P8" i="79" s="1"/>
  <c r="J9" i="79"/>
  <c r="J10" i="79"/>
  <c r="P10" i="79" s="1"/>
  <c r="J11" i="79"/>
  <c r="P11" i="79" s="1"/>
  <c r="J12" i="79"/>
  <c r="J13" i="79"/>
  <c r="J14" i="79"/>
  <c r="J15" i="79"/>
  <c r="J16" i="79"/>
  <c r="P16" i="79" s="1"/>
  <c r="J17" i="79"/>
  <c r="J18" i="79"/>
  <c r="P18" i="79" s="1"/>
  <c r="J19" i="79"/>
  <c r="J20" i="79"/>
  <c r="J21" i="79"/>
  <c r="J22" i="79"/>
  <c r="J23" i="79"/>
  <c r="J24" i="79"/>
  <c r="P24" i="79" s="1"/>
  <c r="J25" i="79"/>
  <c r="J26" i="79"/>
  <c r="P26" i="79" s="1"/>
  <c r="J27" i="79"/>
  <c r="J28" i="79"/>
  <c r="P28" i="79" s="1"/>
  <c r="J29" i="79"/>
  <c r="J30" i="79"/>
  <c r="J31" i="79"/>
  <c r="J32" i="79"/>
  <c r="P32" i="79" s="1"/>
  <c r="J33" i="79"/>
  <c r="J34" i="79"/>
  <c r="P34" i="79" s="1"/>
  <c r="J35" i="79"/>
  <c r="P35" i="79" s="1"/>
  <c r="J36" i="79"/>
  <c r="C9" i="79"/>
  <c r="D9" i="79"/>
  <c r="G9" i="79"/>
  <c r="C10" i="79"/>
  <c r="D10" i="79"/>
  <c r="G10" i="79"/>
  <c r="C11" i="79"/>
  <c r="D11" i="79"/>
  <c r="G11" i="79"/>
  <c r="C12" i="79"/>
  <c r="D12" i="79"/>
  <c r="G12" i="79"/>
  <c r="C13" i="79"/>
  <c r="D13" i="79"/>
  <c r="G13" i="79"/>
  <c r="C14" i="79"/>
  <c r="D14" i="79"/>
  <c r="G14" i="79"/>
  <c r="C15" i="79"/>
  <c r="D15" i="79"/>
  <c r="G15" i="79"/>
  <c r="C16" i="79"/>
  <c r="D16" i="79"/>
  <c r="G16" i="79"/>
  <c r="C17" i="79"/>
  <c r="D17" i="79"/>
  <c r="G17" i="79"/>
  <c r="C18" i="79"/>
  <c r="D18" i="79"/>
  <c r="G18" i="79"/>
  <c r="C19" i="79"/>
  <c r="D19" i="79"/>
  <c r="G19" i="79"/>
  <c r="P19" i="79"/>
  <c r="C20" i="79"/>
  <c r="D20" i="79"/>
  <c r="G20" i="79"/>
  <c r="P20" i="79"/>
  <c r="C21" i="79"/>
  <c r="D21" i="79"/>
  <c r="G21" i="79"/>
  <c r="C22" i="79"/>
  <c r="D22" i="79"/>
  <c r="G22" i="79"/>
  <c r="C23" i="79"/>
  <c r="D23" i="79"/>
  <c r="G23" i="79"/>
  <c r="C24" i="79"/>
  <c r="D24" i="79"/>
  <c r="G24" i="79"/>
  <c r="C25" i="79"/>
  <c r="D25" i="79"/>
  <c r="G25" i="79"/>
  <c r="C26" i="79"/>
  <c r="D26" i="79"/>
  <c r="G26" i="79"/>
  <c r="C27" i="79"/>
  <c r="D27" i="79"/>
  <c r="G27" i="79"/>
  <c r="P27" i="79"/>
  <c r="C28" i="79"/>
  <c r="D28" i="79"/>
  <c r="G28" i="79"/>
  <c r="C29" i="79"/>
  <c r="D29" i="79"/>
  <c r="G29" i="79"/>
  <c r="C30" i="79"/>
  <c r="D30" i="79"/>
  <c r="G30" i="79"/>
  <c r="C31" i="79"/>
  <c r="D31" i="79"/>
  <c r="G31" i="79"/>
  <c r="C32" i="79"/>
  <c r="D32" i="79"/>
  <c r="G32" i="79"/>
  <c r="C33" i="79"/>
  <c r="D33" i="79"/>
  <c r="G33" i="79"/>
  <c r="C34" i="79"/>
  <c r="D34" i="79"/>
  <c r="G34" i="79"/>
  <c r="C35" i="79"/>
  <c r="D35" i="79"/>
  <c r="G35" i="79"/>
  <c r="C36" i="79"/>
  <c r="D36" i="79"/>
  <c r="G36" i="79"/>
  <c r="B9" i="82"/>
  <c r="I9" i="82"/>
  <c r="B10" i="82"/>
  <c r="I10" i="82"/>
  <c r="L10" i="82"/>
  <c r="B11" i="82"/>
  <c r="I11" i="82"/>
  <c r="B12" i="82"/>
  <c r="L12" i="82"/>
  <c r="I12" i="82"/>
  <c r="B13" i="82"/>
  <c r="I13" i="82"/>
  <c r="B14" i="82"/>
  <c r="L14" i="82"/>
  <c r="I14" i="82"/>
  <c r="B15" i="82"/>
  <c r="L15" i="82"/>
  <c r="I15" i="82"/>
  <c r="B16" i="82"/>
  <c r="L16" i="82"/>
  <c r="I16" i="82"/>
  <c r="B37" i="82"/>
  <c r="I37" i="82"/>
  <c r="B8" i="78"/>
  <c r="L11" i="82"/>
  <c r="D8" i="79"/>
  <c r="D8" i="78"/>
  <c r="B8" i="82"/>
  <c r="C8" i="79"/>
  <c r="B8" i="79"/>
  <c r="C8" i="78"/>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c r="E3" i="11"/>
  <c r="F3" i="11" s="1"/>
  <c r="A3" i="11" s="1"/>
  <c r="E4" i="11"/>
  <c r="E5" i="11" s="1"/>
  <c r="P31" i="79" l="1"/>
  <c r="P23" i="79"/>
  <c r="P15" i="79"/>
  <c r="P9" i="79"/>
  <c r="P55" i="79" s="1"/>
  <c r="E7" i="81" s="1"/>
  <c r="AC11" i="81" s="1"/>
  <c r="AC13" i="81" s="1"/>
  <c r="AC15" i="81" s="1"/>
  <c r="N55" i="79"/>
  <c r="D7" i="81" s="1"/>
  <c r="P9" i="78"/>
  <c r="P30" i="79"/>
  <c r="P22" i="79"/>
  <c r="P14" i="79"/>
  <c r="P33" i="79"/>
  <c r="P25" i="79"/>
  <c r="P17" i="79"/>
  <c r="F4" i="11"/>
  <c r="A4" i="11" s="1"/>
  <c r="J62" i="78"/>
  <c r="C6" i="81" s="1"/>
  <c r="J55" i="79"/>
  <c r="C7" i="81" s="1"/>
  <c r="J66" i="82"/>
  <c r="D8" i="81" s="1"/>
  <c r="F66" i="82"/>
  <c r="C8" i="81" s="1"/>
  <c r="N62" i="78"/>
  <c r="D6" i="81" s="1"/>
  <c r="P8" i="78"/>
  <c r="P62" i="78" s="1"/>
  <c r="E6" i="81" s="1"/>
  <c r="AA11" i="81" s="1"/>
  <c r="AA13" i="81" s="1"/>
  <c r="AA15" i="81" s="1"/>
  <c r="F5" i="11"/>
  <c r="A5" i="11" s="1"/>
  <c r="E6" i="11"/>
  <c r="L9" i="82"/>
  <c r="L66" i="82" s="1"/>
  <c r="E8" i="81" s="1"/>
  <c r="C26" i="81" s="1"/>
  <c r="E7" i="11" l="1"/>
  <c r="F6" i="11"/>
  <c r="A6" i="11" s="1"/>
  <c r="E8" i="11" l="1"/>
  <c r="F7" i="11"/>
  <c r="A7" i="11" s="1"/>
  <c r="E9" i="11" l="1"/>
  <c r="F8" i="11"/>
  <c r="A8" i="11" s="1"/>
  <c r="F9" i="11" l="1"/>
  <c r="A9" i="11" s="1"/>
  <c r="E10" i="11"/>
  <c r="F10" i="11" l="1"/>
  <c r="A10" i="11" s="1"/>
  <c r="E11" i="11"/>
  <c r="F11" i="11" l="1"/>
  <c r="A11" i="11" s="1"/>
  <c r="E12" i="11"/>
  <c r="E13" i="11" l="1"/>
  <c r="F12" i="11"/>
  <c r="A12" i="11" s="1"/>
  <c r="F13" i="11" l="1"/>
  <c r="A13" i="11" s="1"/>
  <c r="E14" i="11"/>
  <c r="F14" i="11" l="1"/>
  <c r="A14" i="11" s="1"/>
  <c r="E15" i="11"/>
  <c r="E16" i="11" l="1"/>
  <c r="F15" i="11"/>
  <c r="A15" i="11" s="1"/>
  <c r="E17" i="11" l="1"/>
  <c r="F16" i="11"/>
  <c r="A16" i="11" s="1"/>
  <c r="F17" i="11" l="1"/>
  <c r="A17" i="11" s="1"/>
  <c r="E18" i="11"/>
  <c r="F18" i="11" l="1"/>
  <c r="A18" i="11" s="1"/>
  <c r="E19" i="11"/>
  <c r="F19" i="11" l="1"/>
  <c r="A19" i="11" s="1"/>
  <c r="E20" i="11"/>
  <c r="E21" i="11" l="1"/>
  <c r="F20" i="11"/>
  <c r="A20" i="11" s="1"/>
  <c r="F21" i="11" l="1"/>
  <c r="A21" i="11" s="1"/>
  <c r="E22" i="11"/>
  <c r="E23" i="11" l="1"/>
  <c r="F22" i="11"/>
  <c r="A22" i="11" s="1"/>
  <c r="E24" i="11" l="1"/>
  <c r="F23" i="11"/>
  <c r="A23" i="11" s="1"/>
  <c r="E25" i="11" l="1"/>
  <c r="F24" i="11"/>
  <c r="A24" i="11" s="1"/>
  <c r="F25" i="11" l="1"/>
  <c r="A25" i="11" s="1"/>
  <c r="E26" i="11"/>
  <c r="F26" i="11" l="1"/>
  <c r="A26" i="11" s="1"/>
  <c r="E27" i="11"/>
  <c r="F27" i="11" l="1"/>
  <c r="A27" i="11" s="1"/>
  <c r="E28" i="11"/>
  <c r="E29" i="11" l="1"/>
  <c r="F28" i="11"/>
  <c r="A28" i="11" s="1"/>
  <c r="F29" i="11" l="1"/>
  <c r="A29" i="11" s="1"/>
  <c r="E30" i="11"/>
  <c r="F30" i="11" l="1"/>
  <c r="A30" i="11" s="1"/>
  <c r="E31" i="11"/>
  <c r="F31" i="11" l="1"/>
  <c r="A31" i="11" s="1"/>
  <c r="E32" i="11"/>
  <c r="E33" i="11" l="1"/>
  <c r="F32" i="11"/>
  <c r="A32" i="11" s="1"/>
  <c r="E34" i="11" l="1"/>
  <c r="F33" i="11"/>
  <c r="A33" i="11" s="1"/>
  <c r="E35" i="11" l="1"/>
  <c r="F34" i="11"/>
  <c r="A34" i="11" s="1"/>
  <c r="E36" i="11" l="1"/>
  <c r="F35" i="11"/>
  <c r="A35" i="11" s="1"/>
  <c r="E37" i="11" l="1"/>
  <c r="F36" i="11"/>
  <c r="A36" i="11" s="1"/>
  <c r="F37" i="11" l="1"/>
  <c r="A37" i="11" s="1"/>
  <c r="E38" i="11"/>
  <c r="F38" i="11" l="1"/>
  <c r="A38" i="11" s="1"/>
  <c r="E39" i="11"/>
  <c r="F39" i="11" l="1"/>
  <c r="A39" i="11" s="1"/>
  <c r="E40" i="11"/>
  <c r="E41" i="11" l="1"/>
  <c r="F40" i="11"/>
  <c r="A40" i="11" s="1"/>
  <c r="F41" i="11" l="1"/>
  <c r="A41" i="11" s="1"/>
  <c r="E42" i="11"/>
  <c r="F42" i="11" l="1"/>
  <c r="A42" i="11" s="1"/>
  <c r="E43" i="11"/>
  <c r="E44" i="11" l="1"/>
  <c r="F43" i="11"/>
  <c r="A43" i="11" s="1"/>
  <c r="E45" i="11" l="1"/>
  <c r="F44" i="11"/>
  <c r="A44" i="11" s="1"/>
  <c r="F45" i="11" l="1"/>
  <c r="A45" i="11" s="1"/>
  <c r="E46" i="11"/>
  <c r="F46" i="11" l="1"/>
  <c r="A46" i="11" s="1"/>
  <c r="E47" i="11"/>
  <c r="E48" i="11" l="1"/>
  <c r="F47" i="11"/>
  <c r="A47" i="11" s="1"/>
  <c r="E49" i="11" l="1"/>
  <c r="F48" i="11"/>
  <c r="A48" i="11" s="1"/>
  <c r="E50" i="11" l="1"/>
  <c r="F49" i="11"/>
  <c r="A49" i="11" s="1"/>
  <c r="E51" i="11" l="1"/>
  <c r="F50" i="11"/>
  <c r="A50" i="11" s="1"/>
  <c r="E52" i="11" l="1"/>
  <c r="F51" i="11"/>
  <c r="A51" i="11" s="1"/>
  <c r="E53" i="11" l="1"/>
  <c r="F52" i="11"/>
  <c r="A52" i="11" s="1"/>
  <c r="F53" i="11" l="1"/>
  <c r="A53" i="11" s="1"/>
  <c r="E54" i="11"/>
  <c r="E55" i="11" l="1"/>
  <c r="F54" i="11"/>
  <c r="A54" i="11" s="1"/>
  <c r="E56" i="11" l="1"/>
  <c r="F55" i="11"/>
  <c r="A55" i="11" s="1"/>
  <c r="E57" i="11" l="1"/>
  <c r="F56" i="11"/>
  <c r="A56" i="11" s="1"/>
  <c r="F57" i="11" l="1"/>
  <c r="A57" i="11" s="1"/>
  <c r="E58" i="11"/>
  <c r="E59" i="11" l="1"/>
  <c r="F58" i="11"/>
  <c r="A58" i="11" s="1"/>
  <c r="F59" i="11" l="1"/>
  <c r="A59" i="11" s="1"/>
  <c r="E60" i="11"/>
  <c r="E61" i="11" l="1"/>
  <c r="F60" i="11"/>
  <c r="A60" i="11" s="1"/>
  <c r="F61" i="11" l="1"/>
  <c r="A61" i="11" s="1"/>
  <c r="E62" i="11"/>
  <c r="E63" i="11" l="1"/>
  <c r="F62" i="11"/>
  <c r="A62" i="11" s="1"/>
  <c r="E64" i="11" l="1"/>
  <c r="F63" i="11"/>
  <c r="A63" i="11" s="1"/>
  <c r="E65" i="11" l="1"/>
  <c r="F64" i="11"/>
  <c r="A64" i="11" s="1"/>
  <c r="E66" i="11" l="1"/>
  <c r="F65" i="11"/>
  <c r="A65" i="11" s="1"/>
  <c r="E67" i="11" l="1"/>
  <c r="F66" i="11"/>
  <c r="A66" i="11" s="1"/>
  <c r="E68" i="11" l="1"/>
  <c r="F67" i="11"/>
  <c r="A67" i="11" s="1"/>
  <c r="E69" i="11" l="1"/>
  <c r="F68" i="11"/>
  <c r="A68" i="11" s="1"/>
  <c r="F69" i="11" l="1"/>
  <c r="A69" i="11" s="1"/>
  <c r="E70" i="11"/>
  <c r="E71" i="11" l="1"/>
  <c r="F70" i="11"/>
  <c r="A70" i="11" s="1"/>
  <c r="E72" i="11" l="1"/>
  <c r="F71" i="11"/>
  <c r="A71" i="11" s="1"/>
  <c r="E73" i="11" l="1"/>
  <c r="F72" i="11"/>
  <c r="A72" i="11" s="1"/>
  <c r="F73" i="11" l="1"/>
  <c r="A73" i="11" s="1"/>
  <c r="E74" i="11"/>
  <c r="E75" i="11" l="1"/>
  <c r="F74" i="11"/>
  <c r="A74" i="11" s="1"/>
  <c r="F75" i="11" l="1"/>
  <c r="A75" i="11" s="1"/>
  <c r="E76" i="11"/>
  <c r="E77" i="11" l="1"/>
  <c r="F76" i="11"/>
  <c r="A76" i="11" s="1"/>
  <c r="F77" i="11" l="1"/>
  <c r="A77" i="11" s="1"/>
  <c r="E78" i="11"/>
  <c r="E79" i="11" l="1"/>
  <c r="F78" i="11"/>
  <c r="A78" i="11" s="1"/>
  <c r="F79" i="11" l="1"/>
  <c r="A79" i="11" s="1"/>
  <c r="E80" i="11"/>
  <c r="E81" i="11" l="1"/>
  <c r="F80" i="11"/>
  <c r="A80" i="11" s="1"/>
  <c r="F81" i="11" l="1"/>
  <c r="A81" i="11" s="1"/>
  <c r="E82" i="11"/>
  <c r="F82" i="11" l="1"/>
  <c r="A82" i="11" s="1"/>
  <c r="E83" i="11"/>
  <c r="E84" i="11" l="1"/>
  <c r="F83" i="11"/>
  <c r="A83" i="11" s="1"/>
  <c r="E85" i="11" l="1"/>
  <c r="F84" i="11"/>
  <c r="A84" i="11" s="1"/>
  <c r="F85" i="11" l="1"/>
  <c r="A85" i="11" s="1"/>
  <c r="E86" i="11"/>
  <c r="E87" i="11" l="1"/>
  <c r="F86" i="11"/>
  <c r="A86" i="11" s="1"/>
  <c r="E88" i="11" l="1"/>
  <c r="F87" i="11"/>
  <c r="A87" i="11" s="1"/>
  <c r="E89" i="11" l="1"/>
  <c r="F88" i="11"/>
  <c r="A88" i="11" s="1"/>
  <c r="F89" i="11" l="1"/>
  <c r="A89" i="11" s="1"/>
  <c r="E90" i="11"/>
  <c r="E91" i="11" l="1"/>
  <c r="F90" i="11"/>
  <c r="A90" i="11" s="1"/>
  <c r="F91" i="11" l="1"/>
  <c r="A91" i="11" s="1"/>
  <c r="E92" i="11"/>
  <c r="E93" i="11" l="1"/>
  <c r="F92" i="11"/>
  <c r="A92" i="11" s="1"/>
  <c r="F93" i="11" l="1"/>
  <c r="A93" i="11" s="1"/>
  <c r="E94" i="11"/>
  <c r="E95" i="11" l="1"/>
  <c r="F94" i="11"/>
  <c r="A94" i="11" s="1"/>
  <c r="F95" i="11" l="1"/>
  <c r="A95" i="11" s="1"/>
  <c r="E96" i="11"/>
  <c r="E97" i="11" l="1"/>
  <c r="F96" i="11"/>
  <c r="A96" i="11" s="1"/>
  <c r="E98" i="11" l="1"/>
  <c r="F97" i="11"/>
  <c r="A97" i="11" s="1"/>
  <c r="E99" i="11" l="1"/>
  <c r="F98" i="11"/>
  <c r="A98" i="11" s="1"/>
  <c r="E100" i="11" l="1"/>
  <c r="F99" i="11"/>
  <c r="A99" i="11" s="1"/>
  <c r="E101" i="11" l="1"/>
  <c r="F100" i="11"/>
  <c r="A100" i="11" s="1"/>
  <c r="F101" i="11" l="1"/>
  <c r="A101" i="11" s="1"/>
  <c r="E102" i="11"/>
  <c r="E103" i="11" l="1"/>
  <c r="F102" i="11"/>
  <c r="A102" i="11" s="1"/>
  <c r="F103" i="11" l="1"/>
  <c r="A103" i="11" s="1"/>
  <c r="E104" i="11"/>
  <c r="E105" i="11" l="1"/>
  <c r="F104" i="11"/>
  <c r="A104" i="11" s="1"/>
  <c r="F105" i="11" l="1"/>
  <c r="A105" i="11" s="1"/>
  <c r="E106" i="11"/>
  <c r="E107" i="11" l="1"/>
  <c r="F106" i="11"/>
  <c r="A106" i="11" s="1"/>
  <c r="F107" i="11" l="1"/>
  <c r="A107" i="11" s="1"/>
  <c r="E108" i="11"/>
  <c r="E109" i="11" l="1"/>
  <c r="F108" i="11"/>
  <c r="A108" i="11" s="1"/>
  <c r="E110" i="11" l="1"/>
  <c r="F109" i="11"/>
  <c r="A109" i="11" s="1"/>
  <c r="F110" i="11" l="1"/>
  <c r="A110" i="11" s="1"/>
  <c r="E111" i="11"/>
  <c r="F111" i="11" l="1"/>
  <c r="A111" i="11" s="1"/>
  <c r="E112" i="11"/>
  <c r="E113" i="11" l="1"/>
  <c r="F112" i="11"/>
  <c r="A112" i="11" s="1"/>
  <c r="E114" i="11" l="1"/>
  <c r="F113" i="11"/>
  <c r="A113" i="11" s="1"/>
  <c r="E115" i="11" l="1"/>
  <c r="F114" i="11"/>
  <c r="A114" i="11" s="1"/>
  <c r="E116" i="11" l="1"/>
  <c r="F115" i="11"/>
  <c r="A115" i="11" s="1"/>
  <c r="E117" i="11" l="1"/>
  <c r="F116" i="11"/>
  <c r="A116" i="11" s="1"/>
  <c r="F117" i="11" l="1"/>
  <c r="A117" i="11" s="1"/>
  <c r="E118" i="11"/>
  <c r="E119" i="11" l="1"/>
  <c r="F118" i="11"/>
  <c r="A118" i="11" s="1"/>
  <c r="F119" i="11" l="1"/>
  <c r="A119" i="11" s="1"/>
  <c r="E120" i="11"/>
  <c r="F120" i="11" l="1"/>
  <c r="A120" i="11" s="1"/>
  <c r="E121" i="11"/>
  <c r="F121" i="11" l="1"/>
  <c r="A121" i="11" s="1"/>
  <c r="E122" i="11"/>
  <c r="F122" i="11" l="1"/>
  <c r="A122" i="11" s="1"/>
  <c r="E123" i="11"/>
  <c r="E124" i="11" l="1"/>
  <c r="F123" i="11"/>
  <c r="A123" i="11" s="1"/>
  <c r="F124" i="11" l="1"/>
  <c r="A124" i="11" s="1"/>
  <c r="E125" i="11"/>
  <c r="E126" i="11" l="1"/>
  <c r="F125" i="11"/>
  <c r="A125" i="11" s="1"/>
  <c r="E127" i="11" l="1"/>
  <c r="F126" i="11"/>
  <c r="A126" i="11" s="1"/>
  <c r="F127" i="11" l="1"/>
  <c r="A127" i="11" s="1"/>
  <c r="E128" i="11"/>
  <c r="E129" i="11" l="1"/>
  <c r="F128" i="11"/>
  <c r="A128" i="11" s="1"/>
  <c r="E130" i="11" l="1"/>
  <c r="F129" i="11"/>
  <c r="A129" i="11" s="1"/>
  <c r="F130" i="11" l="1"/>
  <c r="A130" i="11" s="1"/>
  <c r="E131" i="11"/>
  <c r="E132" i="11" l="1"/>
  <c r="F131" i="11"/>
  <c r="A131" i="11" s="1"/>
  <c r="F132" i="11" l="1"/>
  <c r="A132" i="11" s="1"/>
  <c r="E133" i="11"/>
  <c r="E134" i="11" l="1"/>
  <c r="F133" i="11"/>
  <c r="A133" i="11" s="1"/>
  <c r="E135" i="11" l="1"/>
  <c r="F134" i="11"/>
  <c r="A134" i="11" s="1"/>
  <c r="F135" i="11" l="1"/>
  <c r="A135" i="11" s="1"/>
  <c r="E136" i="11"/>
  <c r="E137" i="11" l="1"/>
  <c r="F136" i="11"/>
  <c r="A136" i="11" s="1"/>
  <c r="E138" i="11" l="1"/>
  <c r="F137" i="11"/>
  <c r="A137" i="11" s="1"/>
  <c r="F138" i="11" l="1"/>
  <c r="A138" i="11" s="1"/>
  <c r="E139" i="11"/>
  <c r="E140" i="11" l="1"/>
  <c r="F139" i="11"/>
  <c r="A139" i="11" s="1"/>
  <c r="E141" i="11" l="1"/>
  <c r="F140" i="11"/>
  <c r="A140" i="11" s="1"/>
  <c r="E142" i="11" l="1"/>
  <c r="F141" i="11"/>
  <c r="A141" i="11" s="1"/>
  <c r="E143" i="11" l="1"/>
  <c r="F142" i="11"/>
  <c r="A142" i="11" s="1"/>
  <c r="F143" i="11" l="1"/>
  <c r="A143" i="11" s="1"/>
  <c r="E144" i="11"/>
  <c r="E145" i="11" l="1"/>
  <c r="F144" i="11"/>
  <c r="A144" i="11" s="1"/>
  <c r="E146" i="11" l="1"/>
  <c r="F145" i="11"/>
  <c r="A145" i="11" s="1"/>
  <c r="E147" i="11" l="1"/>
  <c r="F146" i="11"/>
  <c r="A146" i="11" s="1"/>
  <c r="F147" i="11" l="1"/>
  <c r="A147" i="11" s="1"/>
  <c r="E148" i="11"/>
  <c r="E149" i="11" l="1"/>
  <c r="F148" i="11"/>
  <c r="A148" i="11" s="1"/>
  <c r="F149" i="11" l="1"/>
  <c r="A149" i="11" s="1"/>
  <c r="E150" i="11"/>
  <c r="E151" i="11" l="1"/>
  <c r="F150" i="11"/>
  <c r="A150" i="11" s="1"/>
  <c r="F151" i="11" l="1"/>
  <c r="A151" i="11" s="1"/>
  <c r="E152" i="11"/>
  <c r="E153" i="11" l="1"/>
  <c r="F152" i="11"/>
  <c r="A152" i="11" s="1"/>
  <c r="E154" i="11" l="1"/>
  <c r="F153" i="11"/>
  <c r="A153" i="11" s="1"/>
  <c r="F154" i="11" l="1"/>
  <c r="A154" i="11" s="1"/>
  <c r="E155" i="11"/>
  <c r="F155" i="11" l="1"/>
  <c r="A155" i="11" s="1"/>
  <c r="E156" i="11"/>
  <c r="F156" i="11" l="1"/>
  <c r="A156" i="11" s="1"/>
  <c r="E157" i="11"/>
  <c r="E158" i="11" l="1"/>
  <c r="F157" i="11"/>
  <c r="A157" i="11" s="1"/>
  <c r="E159" i="11" l="1"/>
  <c r="F158" i="11"/>
  <c r="A158" i="11" s="1"/>
  <c r="F159" i="11" l="1"/>
  <c r="A159" i="11" s="1"/>
  <c r="E160" i="11"/>
  <c r="E161" i="11" l="1"/>
  <c r="F160" i="11"/>
  <c r="A160" i="11" s="1"/>
  <c r="F161" i="11" l="1"/>
  <c r="A161" i="11" s="1"/>
  <c r="E162" i="11"/>
  <c r="E163" i="11" l="1"/>
  <c r="F162" i="11"/>
  <c r="A162" i="11" s="1"/>
  <c r="E164" i="11" l="1"/>
  <c r="F163" i="11"/>
  <c r="A163" i="11" s="1"/>
  <c r="E165" i="11" l="1"/>
  <c r="F164" i="11"/>
  <c r="A164" i="11" s="1"/>
  <c r="F165" i="11" l="1"/>
  <c r="A165" i="11" s="1"/>
  <c r="E166" i="11"/>
  <c r="E167" i="11" l="1"/>
  <c r="F166" i="11"/>
  <c r="A166" i="11" s="1"/>
  <c r="F167" i="11" l="1"/>
  <c r="A167" i="11" s="1"/>
  <c r="E168" i="11"/>
  <c r="E169" i="11" l="1"/>
  <c r="F168" i="11"/>
  <c r="A168" i="11" s="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E177" i="11" l="1"/>
  <c r="F176" i="11"/>
  <c r="A176" i="11" s="1"/>
  <c r="F177" i="11" l="1"/>
  <c r="A177" i="11" s="1"/>
  <c r="E178" i="11"/>
  <c r="E179" i="11" l="1"/>
  <c r="F178" i="11"/>
  <c r="A178" i="11" s="1"/>
  <c r="E180" i="11" l="1"/>
  <c r="F179" i="11"/>
  <c r="A179" i="11" s="1"/>
  <c r="E181" i="11" l="1"/>
  <c r="F180" i="11"/>
  <c r="A180" i="11" s="1"/>
  <c r="F181" i="11" l="1"/>
  <c r="A181" i="11" s="1"/>
  <c r="E182" i="11"/>
  <c r="F182" i="11" l="1"/>
  <c r="A182" i="11" s="1"/>
  <c r="E183" i="11"/>
  <c r="E184" i="11" l="1"/>
  <c r="F183" i="11"/>
  <c r="A183" i="11" s="1"/>
  <c r="F184" i="11" l="1"/>
  <c r="A184" i="11" s="1"/>
  <c r="E185" i="11"/>
  <c r="E186" i="11" l="1"/>
  <c r="F185" i="11"/>
  <c r="A185" i="11" s="1"/>
  <c r="F186" i="11" l="1"/>
  <c r="A186" i="11" s="1"/>
  <c r="E187" i="11"/>
  <c r="F187" i="11" l="1"/>
  <c r="A187" i="11" s="1"/>
  <c r="E188" i="11"/>
  <c r="E189" i="11" l="1"/>
  <c r="F188" i="11"/>
  <c r="A188" i="11" s="1"/>
  <c r="E190" i="11" l="1"/>
  <c r="F189" i="11"/>
  <c r="A189" i="11" s="1"/>
  <c r="E191" i="11" l="1"/>
  <c r="F190" i="11"/>
  <c r="A190" i="11" s="1"/>
  <c r="E192" i="11" l="1"/>
  <c r="F191" i="11"/>
  <c r="A191" i="11" s="1"/>
  <c r="E193" i="11" l="1"/>
  <c r="F192" i="11"/>
  <c r="A192" i="11" s="1"/>
  <c r="F193" i="11" l="1"/>
  <c r="A193" i="11" s="1"/>
  <c r="E194" i="11"/>
  <c r="E195" i="11" l="1"/>
  <c r="F194" i="11"/>
  <c r="A194" i="11" s="1"/>
  <c r="F195" i="11" l="1"/>
  <c r="A195" i="11" s="1"/>
  <c r="E196" i="11"/>
  <c r="F196" i="11" l="1"/>
  <c r="A196" i="11" s="1"/>
  <c r="E197" i="11"/>
  <c r="F197" i="11" l="1"/>
  <c r="A197" i="11" s="1"/>
  <c r="E198" i="11"/>
  <c r="E199" i="11" l="1"/>
  <c r="F198" i="11"/>
  <c r="A198" i="11" s="1"/>
  <c r="F199" i="11" l="1"/>
  <c r="A199" i="11" s="1"/>
  <c r="E200" i="11"/>
  <c r="F200" i="11" l="1"/>
  <c r="A200" i="11" s="1"/>
  <c r="E201" i="11"/>
  <c r="F201" i="11" l="1"/>
  <c r="A201" i="11" s="1"/>
  <c r="E202" i="11"/>
  <c r="E203" i="11" l="1"/>
  <c r="F202" i="11"/>
  <c r="A202" i="11" s="1"/>
  <c r="F203" i="11" l="1"/>
  <c r="A203" i="11" s="1"/>
  <c r="E204" i="11"/>
  <c r="F204" i="11" l="1"/>
  <c r="A204" i="11" s="1"/>
  <c r="E205" i="11"/>
  <c r="F205" i="11" l="1"/>
  <c r="A205" i="11" s="1"/>
  <c r="E206" i="11"/>
  <c r="E207" i="11" l="1"/>
  <c r="F206" i="11"/>
  <c r="A206" i="11" s="1"/>
  <c r="F207" i="11" l="1"/>
  <c r="A207" i="11" s="1"/>
  <c r="E208" i="11"/>
  <c r="E209" i="11" l="1"/>
  <c r="F208" i="11"/>
  <c r="A208" i="11" s="1"/>
  <c r="E210" i="11" l="1"/>
  <c r="F209" i="11"/>
  <c r="A209" i="11" s="1"/>
  <c r="E211" i="11" l="1"/>
  <c r="F210" i="11"/>
  <c r="A210" i="11" s="1"/>
  <c r="F211" i="11" l="1"/>
  <c r="A211" i="11" s="1"/>
  <c r="E212" i="11"/>
  <c r="F212" i="11" l="1"/>
  <c r="A212" i="11" s="1"/>
  <c r="E213" i="11"/>
  <c r="F213" i="11" l="1"/>
  <c r="A213" i="11" s="1"/>
  <c r="E214" i="11"/>
  <c r="E215" i="11" l="1"/>
  <c r="F214" i="11"/>
  <c r="A214" i="11" s="1"/>
  <c r="F215" i="11" l="1"/>
  <c r="A215" i="11" s="1"/>
  <c r="E216" i="11"/>
  <c r="E217" i="11" l="1"/>
  <c r="F216" i="11"/>
  <c r="A216" i="11" s="1"/>
  <c r="E218" i="11" l="1"/>
  <c r="F217" i="11"/>
  <c r="A217" i="11" s="1"/>
  <c r="E219" i="11" l="1"/>
  <c r="F218" i="11"/>
  <c r="A218" i="11" s="1"/>
  <c r="F219" i="11" l="1"/>
  <c r="A219" i="11" s="1"/>
  <c r="E220" i="11"/>
  <c r="F220" i="11" l="1"/>
  <c r="A220" i="11" s="1"/>
  <c r="E221" i="11"/>
  <c r="E222" i="11" l="1"/>
  <c r="F221" i="11"/>
  <c r="A221" i="11" s="1"/>
  <c r="E223" i="11" l="1"/>
  <c r="F222" i="11"/>
  <c r="A222" i="11" s="1"/>
  <c r="F223" i="11" l="1"/>
  <c r="A223" i="11" s="1"/>
  <c r="E224" i="11"/>
  <c r="E225" i="11" l="1"/>
  <c r="F224" i="11"/>
  <c r="A224" i="11" s="1"/>
  <c r="E226" i="11" l="1"/>
  <c r="F225" i="11"/>
  <c r="A225" i="11" s="1"/>
  <c r="E227" i="11" l="1"/>
  <c r="F226" i="11"/>
  <c r="A226" i="11" s="1"/>
  <c r="F227" i="11" l="1"/>
  <c r="A227" i="11" s="1"/>
  <c r="E228" i="11"/>
  <c r="E229" i="11" l="1"/>
  <c r="F228" i="11"/>
  <c r="A228" i="11" s="1"/>
  <c r="F229" i="11" l="1"/>
  <c r="A229" i="11" s="1"/>
  <c r="E230" i="11"/>
  <c r="E231" i="11" l="1"/>
  <c r="F230" i="11"/>
  <c r="A230" i="11" s="1"/>
  <c r="F231" i="11" l="1"/>
  <c r="A231" i="11" s="1"/>
  <c r="E232" i="11"/>
  <c r="E233" i="11" l="1"/>
  <c r="F232" i="11"/>
  <c r="A232" i="11" s="1"/>
  <c r="E234" i="11" l="1"/>
  <c r="F233" i="11"/>
  <c r="A233" i="11" s="1"/>
  <c r="E235" i="11" l="1"/>
  <c r="F234" i="11"/>
  <c r="A234" i="11" s="1"/>
  <c r="F235" i="11" l="1"/>
  <c r="A235" i="11" s="1"/>
  <c r="E236" i="11"/>
  <c r="F236" i="11" l="1"/>
  <c r="A236" i="11" s="1"/>
  <c r="E237" i="11"/>
  <c r="E238" i="11" l="1"/>
  <c r="F237" i="11"/>
  <c r="A237" i="11" s="1"/>
  <c r="E239" i="11" l="1"/>
  <c r="F238" i="11"/>
  <c r="A238" i="11" s="1"/>
  <c r="E240" i="11" l="1"/>
  <c r="F239" i="11"/>
  <c r="A239" i="11" s="1"/>
  <c r="E241" i="11" l="1"/>
  <c r="F240" i="11"/>
  <c r="A240" i="11" s="1"/>
  <c r="F241" i="11" l="1"/>
  <c r="A241" i="11" s="1"/>
  <c r="E242" i="11"/>
  <c r="E243" i="11" l="1"/>
  <c r="F242" i="11"/>
  <c r="A242" i="11" s="1"/>
  <c r="F243" i="11" l="1"/>
  <c r="A243" i="11" s="1"/>
  <c r="E244" i="11"/>
  <c r="E245" i="11" l="1"/>
  <c r="F244" i="11"/>
  <c r="A244" i="11" s="1"/>
  <c r="F245" i="11" l="1"/>
  <c r="A245" i="11" s="1"/>
  <c r="E246" i="11"/>
  <c r="E247" i="11" l="1"/>
  <c r="F246" i="11"/>
  <c r="A246" i="11" s="1"/>
  <c r="F247" i="11" l="1"/>
  <c r="A247" i="11" s="1"/>
  <c r="E248" i="11"/>
  <c r="F248" i="11" l="1"/>
  <c r="A248" i="11" s="1"/>
  <c r="E249" i="11"/>
  <c r="E250" i="11" l="1"/>
  <c r="F249" i="11"/>
  <c r="A249" i="11" s="1"/>
  <c r="E251" i="11" l="1"/>
  <c r="F250" i="11"/>
  <c r="A250" i="11" s="1"/>
  <c r="F251" i="11" l="1"/>
  <c r="A251" i="11" s="1"/>
  <c r="E252" i="11"/>
  <c r="F252" i="11" l="1"/>
  <c r="A252" i="11" s="1"/>
  <c r="E253" i="11"/>
  <c r="E254" i="11" l="1"/>
  <c r="F253" i="11"/>
  <c r="A253" i="11" s="1"/>
  <c r="E255" i="11" l="1"/>
  <c r="F254" i="11"/>
  <c r="A254" i="11" s="1"/>
  <c r="F255" i="11" l="1"/>
  <c r="A255" i="11" s="1"/>
  <c r="E256" i="11"/>
  <c r="E257" i="11" l="1"/>
  <c r="F256" i="11"/>
  <c r="A256" i="11" s="1"/>
  <c r="F257" i="11" l="1"/>
  <c r="A257" i="11" s="1"/>
  <c r="E258" i="11"/>
  <c r="E259" i="11" l="1"/>
  <c r="F258" i="11"/>
  <c r="A258" i="11" s="1"/>
  <c r="F259" i="11" l="1"/>
  <c r="A259" i="11" s="1"/>
  <c r="E260" i="11"/>
  <c r="E261" i="11" l="1"/>
  <c r="F260" i="11"/>
  <c r="A260" i="11" s="1"/>
  <c r="F261" i="11" l="1"/>
  <c r="A261" i="11" s="1"/>
  <c r="E262" i="11"/>
  <c r="E263" i="11" l="1"/>
  <c r="F262" i="11"/>
  <c r="A262" i="11" s="1"/>
  <c r="F263" i="11" l="1"/>
  <c r="A263" i="11" s="1"/>
  <c r="E264" i="11"/>
  <c r="F264" i="11" l="1"/>
  <c r="A264" i="11" s="1"/>
  <c r="E265" i="11"/>
  <c r="E266" i="11" l="1"/>
  <c r="F265" i="11"/>
  <c r="A265" i="11" s="1"/>
  <c r="E267" i="11" l="1"/>
  <c r="F266" i="11"/>
  <c r="A266" i="11" s="1"/>
  <c r="F267" i="11" l="1"/>
  <c r="A267" i="11" s="1"/>
  <c r="E268" i="11"/>
  <c r="F268" i="11" l="1"/>
  <c r="A268" i="11" s="1"/>
  <c r="E269" i="11"/>
  <c r="E270" i="11" l="1"/>
  <c r="F269" i="11"/>
  <c r="A269" i="11" s="1"/>
  <c r="E271" i="11" l="1"/>
  <c r="F270" i="11"/>
  <c r="A270" i="11" s="1"/>
  <c r="F271" i="11" l="1"/>
  <c r="A271" i="11" s="1"/>
  <c r="E272" i="11"/>
  <c r="E273" i="11" l="1"/>
  <c r="F272" i="11"/>
  <c r="A272" i="11" s="1"/>
  <c r="F273" i="11" l="1"/>
  <c r="A273" i="11" s="1"/>
  <c r="E274" i="11"/>
  <c r="E275" i="11" l="1"/>
  <c r="F274" i="11"/>
  <c r="A274" i="11" s="1"/>
  <c r="F275" i="11" l="1"/>
  <c r="A275" i="11" s="1"/>
  <c r="E276" i="11"/>
  <c r="F276" i="11" l="1"/>
  <c r="A276" i="11" s="1"/>
  <c r="E277" i="11"/>
  <c r="E278" i="11" l="1"/>
  <c r="F277" i="11"/>
  <c r="A277" i="11" s="1"/>
  <c r="E279" i="11" l="1"/>
  <c r="F278" i="11"/>
  <c r="A278" i="11" s="1"/>
  <c r="F279" i="11" l="1"/>
  <c r="A279" i="11" s="1"/>
  <c r="E280" i="11"/>
  <c r="E281" i="11" l="1"/>
  <c r="F280" i="11"/>
  <c r="A280" i="11" s="1"/>
  <c r="E282" i="11" l="1"/>
  <c r="F281" i="11"/>
  <c r="A281" i="11" s="1"/>
  <c r="E283" i="11" l="1"/>
  <c r="F282" i="11"/>
  <c r="A282" i="11" s="1"/>
  <c r="F283" i="11" l="1"/>
  <c r="A283" i="11" s="1"/>
  <c r="E284" i="11"/>
  <c r="E285" i="11" l="1"/>
  <c r="F284" i="11"/>
  <c r="A284" i="11" s="1"/>
  <c r="F285" i="11" l="1"/>
  <c r="A285" i="11" s="1"/>
  <c r="E286" i="11"/>
  <c r="E287" i="11" l="1"/>
  <c r="F286" i="11"/>
  <c r="A286" i="11" s="1"/>
  <c r="F287" i="11" l="1"/>
  <c r="A287" i="11" s="1"/>
  <c r="E288" i="11"/>
  <c r="E289" i="11" l="1"/>
  <c r="F288" i="11"/>
  <c r="A288" i="11" s="1"/>
  <c r="E290" i="11" l="1"/>
  <c r="F289" i="11"/>
  <c r="A289" i="11" s="1"/>
  <c r="E291" i="11" l="1"/>
  <c r="F290" i="11"/>
  <c r="A290" i="11" s="1"/>
  <c r="F291" i="11" l="1"/>
  <c r="A291" i="11" s="1"/>
  <c r="E292" i="11"/>
  <c r="F292" i="11" l="1"/>
  <c r="A292" i="11" s="1"/>
  <c r="E293" i="11"/>
  <c r="E294" i="11" l="1"/>
  <c r="F293" i="11"/>
  <c r="A293" i="11" s="1"/>
  <c r="E295" i="11" l="1"/>
  <c r="F294" i="11"/>
  <c r="A294" i="11" s="1"/>
  <c r="F295" i="11" l="1"/>
  <c r="A295" i="11" s="1"/>
  <c r="E296" i="11"/>
  <c r="E297" i="11" l="1"/>
  <c r="F296" i="11"/>
  <c r="A296" i="11" s="1"/>
  <c r="E298" i="11" l="1"/>
  <c r="F297" i="11"/>
  <c r="A297" i="11" s="1"/>
  <c r="E299" i="11" l="1"/>
  <c r="F298" i="11"/>
  <c r="A298" i="11" s="1"/>
  <c r="F299" i="11" l="1"/>
  <c r="A299" i="11" s="1"/>
  <c r="E300" i="11"/>
  <c r="E301" i="11" l="1"/>
  <c r="F300" i="11"/>
  <c r="A300" i="11" s="1"/>
  <c r="F301" i="11" l="1"/>
  <c r="A301" i="11" s="1"/>
  <c r="E302" i="11"/>
  <c r="E303" i="11" l="1"/>
  <c r="F302" i="11"/>
  <c r="A302" i="11" s="1"/>
  <c r="F303" i="11" l="1"/>
  <c r="A303" i="11" s="1"/>
  <c r="E304" i="11"/>
  <c r="E305" i="11" l="1"/>
  <c r="F304" i="11"/>
  <c r="A304" i="11" s="1"/>
  <c r="E306" i="11" l="1"/>
  <c r="F305" i="11"/>
  <c r="A305" i="11" s="1"/>
  <c r="E307" i="11" l="1"/>
  <c r="F306" i="11"/>
  <c r="A306" i="11" s="1"/>
  <c r="F307" i="11" l="1"/>
  <c r="A307" i="11" s="1"/>
  <c r="E308" i="11"/>
  <c r="F308" i="11" l="1"/>
  <c r="A308" i="11" s="1"/>
  <c r="E309" i="11"/>
  <c r="E310" i="11" l="1"/>
  <c r="F309" i="11"/>
  <c r="A309" i="11" s="1"/>
  <c r="E311" i="11" l="1"/>
  <c r="F310" i="11"/>
  <c r="A310" i="11" s="1"/>
  <c r="E312" i="11" l="1"/>
  <c r="F311" i="11"/>
  <c r="A311" i="11" s="1"/>
  <c r="E313" i="11" l="1"/>
  <c r="F312" i="11"/>
  <c r="A312" i="11" s="1"/>
  <c r="E314" i="11" l="1"/>
  <c r="F313" i="11"/>
  <c r="A313" i="11" s="1"/>
  <c r="F314" i="11" l="1"/>
  <c r="A314" i="11" s="1"/>
  <c r="E315" i="11"/>
  <c r="E316" i="11" l="1"/>
  <c r="F315" i="11"/>
  <c r="A315" i="11" s="1"/>
  <c r="E317" i="11" l="1"/>
  <c r="F316" i="11"/>
  <c r="A316" i="11" s="1"/>
  <c r="E318" i="11" l="1"/>
  <c r="F317" i="11"/>
  <c r="A317" i="11" s="1"/>
  <c r="F318" i="11" l="1"/>
  <c r="A318" i="11" s="1"/>
  <c r="E319" i="11"/>
  <c r="E320" i="11" l="1"/>
  <c r="F319" i="11"/>
  <c r="A319" i="11" s="1"/>
  <c r="E321" i="11" l="1"/>
  <c r="F320" i="11"/>
  <c r="A320" i="11" s="1"/>
  <c r="F321" i="11" l="1"/>
  <c r="A321" i="11" s="1"/>
  <c r="E322" i="11"/>
  <c r="F322" i="11" l="1"/>
  <c r="A322" i="11" s="1"/>
  <c r="E323" i="11"/>
  <c r="E324" i="11" l="1"/>
  <c r="F323" i="11"/>
  <c r="A323" i="11" s="1"/>
  <c r="E325" i="11" l="1"/>
  <c r="F324" i="11"/>
  <c r="A324" i="11" s="1"/>
  <c r="E326" i="11" l="1"/>
  <c r="F325" i="11"/>
  <c r="A325" i="11" s="1"/>
  <c r="F326" i="11" l="1"/>
  <c r="A326" i="11" s="1"/>
  <c r="E327" i="11"/>
  <c r="E328" i="11" l="1"/>
  <c r="F327" i="11"/>
  <c r="A327" i="11" s="1"/>
  <c r="E329" i="11" l="1"/>
  <c r="F328" i="11"/>
  <c r="A328" i="11" s="1"/>
  <c r="E330" i="11" l="1"/>
  <c r="F329" i="11"/>
  <c r="A329" i="11" s="1"/>
  <c r="F330" i="11" l="1"/>
  <c r="A330" i="11" s="1"/>
  <c r="E331" i="11"/>
  <c r="E332" i="11" l="1"/>
  <c r="F331" i="11"/>
  <c r="A331" i="11" s="1"/>
  <c r="E333" i="11" l="1"/>
  <c r="F332" i="11"/>
  <c r="A332" i="11" s="1"/>
  <c r="E334" i="11" l="1"/>
  <c r="F333" i="11"/>
  <c r="A333" i="11" s="1"/>
  <c r="F334" i="11" l="1"/>
  <c r="A334" i="11" s="1"/>
  <c r="E335" i="11"/>
  <c r="E336" i="11" l="1"/>
  <c r="F335" i="11"/>
  <c r="A335" i="11" s="1"/>
  <c r="F336" i="11" l="1"/>
  <c r="A336" i="11" s="1"/>
  <c r="E337" i="11"/>
  <c r="E338" i="11" l="1"/>
  <c r="F337" i="11"/>
  <c r="A337" i="11" s="1"/>
  <c r="F338" i="11" l="1"/>
  <c r="A338" i="11" s="1"/>
  <c r="E339" i="11"/>
  <c r="E340" i="11" l="1"/>
  <c r="F339" i="11"/>
  <c r="A339" i="11" s="1"/>
  <c r="F340" i="11" l="1"/>
  <c r="A340" i="11" s="1"/>
  <c r="E341" i="11"/>
  <c r="E342" i="11" l="1"/>
  <c r="F341" i="11"/>
  <c r="A341" i="11" s="1"/>
  <c r="F342" i="11" l="1"/>
  <c r="A342" i="11" s="1"/>
  <c r="E343" i="11"/>
  <c r="E344" i="11" l="1"/>
  <c r="F343" i="11"/>
  <c r="A343" i="11" s="1"/>
  <c r="F344" i="11" l="1"/>
  <c r="A344" i="11" s="1"/>
  <c r="E345" i="11"/>
  <c r="E346" i="11" l="1"/>
  <c r="F345" i="11"/>
  <c r="A345" i="11" s="1"/>
  <c r="F346" i="11" l="1"/>
  <c r="A346" i="11" s="1"/>
  <c r="E347" i="11"/>
  <c r="E348" i="11" l="1"/>
  <c r="F347" i="11"/>
  <c r="A347" i="11" s="1"/>
  <c r="F348" i="11" l="1"/>
  <c r="A348" i="11" s="1"/>
  <c r="E349" i="11"/>
  <c r="E350" i="11" l="1"/>
  <c r="F349" i="11"/>
  <c r="A349" i="11" s="1"/>
  <c r="F350" i="11" l="1"/>
  <c r="A350" i="11" s="1"/>
  <c r="E351" i="11"/>
  <c r="E352" i="11" l="1"/>
  <c r="F351" i="11"/>
  <c r="A351" i="11" s="1"/>
  <c r="F352" i="11" l="1"/>
  <c r="A352" i="11" s="1"/>
  <c r="E353" i="11"/>
  <c r="E354" i="11" l="1"/>
  <c r="F353" i="11"/>
  <c r="A353" i="11" s="1"/>
  <c r="F354" i="11" l="1"/>
  <c r="A354" i="11" s="1"/>
  <c r="E355" i="11"/>
  <c r="E356" i="11" l="1"/>
  <c r="F355" i="11"/>
  <c r="A355" i="11" s="1"/>
  <c r="E357" i="11" l="1"/>
  <c r="F356" i="11"/>
  <c r="A356" i="11" s="1"/>
  <c r="E358" i="11" l="1"/>
  <c r="F357" i="11"/>
  <c r="A357" i="11" s="1"/>
  <c r="F358" i="11" l="1"/>
  <c r="A358" i="11" s="1"/>
  <c r="E359" i="11"/>
  <c r="E360" i="11" l="1"/>
  <c r="F359" i="11"/>
  <c r="A359" i="11" s="1"/>
  <c r="E361" i="11" l="1"/>
  <c r="F360" i="11"/>
  <c r="A360" i="11" s="1"/>
  <c r="E362" i="11" l="1"/>
  <c r="F361" i="11"/>
  <c r="A361" i="11" s="1"/>
  <c r="F362" i="11" l="1"/>
  <c r="A362" i="11" s="1"/>
  <c r="E363" i="11"/>
  <c r="E364" i="11" l="1"/>
  <c r="F363" i="11"/>
  <c r="A363" i="11" s="1"/>
  <c r="E365" i="11" l="1"/>
  <c r="F364" i="11"/>
  <c r="A364" i="11" s="1"/>
  <c r="E366" i="11" l="1"/>
  <c r="F365" i="11"/>
  <c r="A365" i="11" s="1"/>
  <c r="F366" i="11" l="1"/>
  <c r="A366" i="11" s="1"/>
  <c r="E367" i="11"/>
  <c r="E368" i="11" l="1"/>
  <c r="F367" i="11"/>
  <c r="A367" i="11" s="1"/>
  <c r="E369" i="11" l="1"/>
  <c r="F368" i="11"/>
  <c r="A368" i="11" s="1"/>
  <c r="E370" i="11" l="1"/>
  <c r="F369" i="11"/>
  <c r="A369" i="11" s="1"/>
  <c r="F370" i="11" l="1"/>
  <c r="A370" i="11" s="1"/>
  <c r="E371" i="11"/>
  <c r="E372" i="11" l="1"/>
  <c r="F371" i="11"/>
  <c r="A371" i="11" s="1"/>
  <c r="E373" i="11" l="1"/>
  <c r="F372" i="11"/>
  <c r="A372" i="11" s="1"/>
  <c r="E374" i="11" l="1"/>
  <c r="F373" i="11"/>
  <c r="A373" i="11" s="1"/>
  <c r="F374" i="11" l="1"/>
  <c r="A374" i="11" s="1"/>
  <c r="E375" i="11"/>
  <c r="E376" i="11" l="1"/>
  <c r="F375" i="11"/>
  <c r="A375" i="11" s="1"/>
  <c r="E377" i="11" l="1"/>
  <c r="F376" i="11"/>
  <c r="A376" i="11" s="1"/>
  <c r="E378" i="11" l="1"/>
  <c r="F377" i="11"/>
  <c r="A377" i="11" s="1"/>
  <c r="F378" i="11" l="1"/>
  <c r="A378" i="11" s="1"/>
  <c r="E379" i="11"/>
  <c r="E380" i="11" l="1"/>
  <c r="F379" i="11"/>
  <c r="A379" i="11" s="1"/>
  <c r="F380" i="11" l="1"/>
  <c r="A380" i="11" s="1"/>
  <c r="E381" i="11"/>
  <c r="E382" i="11" l="1"/>
  <c r="F381" i="11"/>
  <c r="A381" i="11" s="1"/>
  <c r="F382" i="11" l="1"/>
  <c r="A382" i="11" s="1"/>
  <c r="E383" i="11"/>
  <c r="E384" i="11" l="1"/>
  <c r="F383" i="11"/>
  <c r="A383" i="11" s="1"/>
  <c r="F384" i="11" l="1"/>
  <c r="A384" i="11" s="1"/>
  <c r="E385" i="11"/>
  <c r="E386" i="11" l="1"/>
  <c r="F385" i="11"/>
  <c r="A385" i="11" s="1"/>
  <c r="F386" i="11" l="1"/>
  <c r="A386" i="11" s="1"/>
  <c r="E387" i="11"/>
  <c r="E388" i="11" l="1"/>
  <c r="F387" i="11"/>
  <c r="A387" i="11" s="1"/>
  <c r="E389" i="11" l="1"/>
  <c r="F388" i="11"/>
  <c r="A388" i="11" s="1"/>
  <c r="E390" i="11" l="1"/>
  <c r="F389" i="11"/>
  <c r="A389" i="11" s="1"/>
  <c r="F390" i="11" l="1"/>
  <c r="A390" i="11" s="1"/>
  <c r="E391" i="11"/>
  <c r="E392" i="11" l="1"/>
  <c r="F391" i="11"/>
  <c r="A391" i="11" s="1"/>
  <c r="F392" i="11" l="1"/>
  <c r="A392" i="11" s="1"/>
  <c r="E393" i="11"/>
  <c r="E394" i="11" l="1"/>
  <c r="F393" i="11"/>
  <c r="A393" i="11" s="1"/>
  <c r="F394" i="11" l="1"/>
  <c r="A394" i="11" s="1"/>
  <c r="E395" i="11"/>
  <c r="E396" i="11" l="1"/>
  <c r="F395" i="11"/>
  <c r="A395" i="11" s="1"/>
  <c r="F396" i="11" l="1"/>
  <c r="A396" i="11" s="1"/>
  <c r="E397" i="11"/>
  <c r="E398" i="11" l="1"/>
  <c r="F397" i="11"/>
  <c r="A397" i="11" s="1"/>
  <c r="F398" i="11" l="1"/>
  <c r="A398" i="11" s="1"/>
  <c r="E399" i="11"/>
  <c r="E400" i="11" l="1"/>
  <c r="F399" i="11"/>
  <c r="A399" i="11" s="1"/>
  <c r="F400" i="11" l="1"/>
  <c r="A400" i="11" s="1"/>
  <c r="E401" i="11"/>
  <c r="E402" i="11" l="1"/>
  <c r="F401" i="11"/>
  <c r="A401" i="11" s="1"/>
  <c r="F402" i="11" l="1"/>
  <c r="A402" i="11" s="1"/>
  <c r="E403" i="11"/>
  <c r="E404" i="11" l="1"/>
  <c r="F403" i="11"/>
  <c r="A403" i="11" s="1"/>
  <c r="E405" i="11" l="1"/>
  <c r="F404" i="11"/>
  <c r="A404" i="11" s="1"/>
  <c r="E406" i="11" l="1"/>
  <c r="F405" i="11"/>
  <c r="A405" i="11" s="1"/>
  <c r="F406" i="11" l="1"/>
  <c r="A406" i="11" s="1"/>
  <c r="E407" i="11"/>
  <c r="E408" i="11" l="1"/>
  <c r="F407" i="11"/>
  <c r="A407" i="11" s="1"/>
  <c r="E409" i="11" l="1"/>
  <c r="F408" i="11"/>
  <c r="A408" i="11" s="1"/>
  <c r="E410" i="11" l="1"/>
  <c r="F409" i="11"/>
  <c r="A409" i="11" s="1"/>
  <c r="F410" i="11" l="1"/>
  <c r="A410" i="11" s="1"/>
  <c r="E411" i="11"/>
  <c r="E412" i="11" l="1"/>
  <c r="F411" i="11"/>
  <c r="A411" i="11" s="1"/>
  <c r="F412" i="11" l="1"/>
  <c r="A412" i="11" s="1"/>
  <c r="E413" i="11"/>
  <c r="F413" i="11" l="1"/>
  <c r="A413" i="11" s="1"/>
  <c r="E414" i="11"/>
  <c r="F414" i="11" l="1"/>
  <c r="A414" i="11" s="1"/>
  <c r="E415" i="11"/>
  <c r="E416" i="11" l="1"/>
  <c r="F415" i="11"/>
  <c r="A415" i="11" s="1"/>
  <c r="F416" i="11" l="1"/>
  <c r="A416" i="11" s="1"/>
  <c r="E417" i="11"/>
  <c r="F417" i="11" l="1"/>
  <c r="A417" i="11" s="1"/>
  <c r="E418" i="11"/>
  <c r="E419" i="11" l="1"/>
  <c r="F418" i="11"/>
  <c r="A418" i="11" s="1"/>
  <c r="E420" i="11" l="1"/>
  <c r="F419" i="11"/>
  <c r="A419" i="11" s="1"/>
  <c r="E421" i="11" l="1"/>
  <c r="F420" i="11"/>
  <c r="A420" i="11" s="1"/>
  <c r="F421" i="11" l="1"/>
  <c r="A421" i="11" s="1"/>
  <c r="E422" i="11"/>
  <c r="E423" i="11" l="1"/>
  <c r="F422" i="11"/>
  <c r="A422" i="11" s="1"/>
  <c r="F423" i="11" l="1"/>
  <c r="A423" i="11" s="1"/>
  <c r="E424" i="11"/>
  <c r="E425" i="11" l="1"/>
  <c r="F424" i="11"/>
  <c r="A424" i="11" s="1"/>
  <c r="F425" i="11" l="1"/>
  <c r="A425" i="11" s="1"/>
  <c r="E426" i="11"/>
  <c r="E427" i="11" l="1"/>
  <c r="F426" i="11"/>
  <c r="A426" i="11" s="1"/>
  <c r="E428" i="11" l="1"/>
  <c r="F427" i="11"/>
  <c r="A427" i="11" s="1"/>
  <c r="E429" i="11" l="1"/>
  <c r="F428" i="11"/>
  <c r="A428" i="11" s="1"/>
  <c r="F429" i="11" l="1"/>
  <c r="A429" i="11" s="1"/>
  <c r="E430" i="11"/>
  <c r="F430" i="11" l="1"/>
  <c r="A430" i="11" s="1"/>
  <c r="E431" i="11"/>
  <c r="F431" i="11" l="1"/>
  <c r="A431" i="11" s="1"/>
  <c r="E432" i="11"/>
  <c r="F432" i="11" l="1"/>
  <c r="A432" i="11" s="1"/>
  <c r="E433" i="11"/>
  <c r="F433" i="11" l="1"/>
  <c r="A433" i="11" s="1"/>
  <c r="E434" i="11"/>
  <c r="E435" i="11" l="1"/>
  <c r="F434" i="11"/>
  <c r="A434" i="11" s="1"/>
  <c r="E436" i="11" l="1"/>
  <c r="F435" i="11"/>
  <c r="A435" i="11" s="1"/>
  <c r="E437" i="11" l="1"/>
  <c r="F436" i="11"/>
  <c r="A436" i="11" s="1"/>
  <c r="F437" i="11" l="1"/>
  <c r="A437" i="11" s="1"/>
  <c r="E438" i="11"/>
  <c r="E439" i="11" l="1"/>
  <c r="F438" i="11"/>
  <c r="A438" i="11" s="1"/>
  <c r="F439" i="11" l="1"/>
  <c r="A439" i="11" s="1"/>
  <c r="E440" i="11"/>
  <c r="E441" i="11" l="1"/>
  <c r="F440" i="11"/>
  <c r="A440" i="11" s="1"/>
  <c r="F441" i="11" l="1"/>
  <c r="A441" i="11" s="1"/>
  <c r="E442" i="11"/>
  <c r="E443" i="11" l="1"/>
  <c r="F442" i="11"/>
  <c r="A442" i="11" s="1"/>
  <c r="E444" i="11" l="1"/>
  <c r="F443" i="11"/>
  <c r="A443" i="11" s="1"/>
  <c r="F444" i="11" l="1"/>
  <c r="A444" i="11" s="1"/>
  <c r="E445" i="11"/>
  <c r="F445" i="11" l="1"/>
  <c r="A445" i="11" s="1"/>
  <c r="E446" i="11"/>
  <c r="F446" i="11" l="1"/>
  <c r="A446" i="11" s="1"/>
  <c r="E447" i="11"/>
  <c r="E448" i="11" l="1"/>
  <c r="F447" i="11"/>
  <c r="A447" i="11" s="1"/>
  <c r="E449" i="11" l="1"/>
  <c r="F448" i="11"/>
  <c r="A448" i="11" s="1"/>
  <c r="F449" i="11" l="1"/>
  <c r="A449" i="11" s="1"/>
  <c r="E450" i="11"/>
  <c r="E451" i="11" l="1"/>
  <c r="F450" i="11"/>
  <c r="A450" i="11" s="1"/>
  <c r="E452" i="11" l="1"/>
  <c r="F451" i="11"/>
  <c r="A451" i="11" s="1"/>
  <c r="F452" i="11" l="1"/>
  <c r="A452" i="11" s="1"/>
  <c r="E453" i="11"/>
  <c r="F453" i="11" l="1"/>
  <c r="A453" i="11" s="1"/>
  <c r="E454" i="11"/>
  <c r="E455" i="11" l="1"/>
  <c r="F454" i="11"/>
  <c r="A454" i="11" s="1"/>
  <c r="F455" i="11" l="1"/>
  <c r="A455" i="11" s="1"/>
  <c r="E456" i="11"/>
  <c r="E457" i="11" l="1"/>
  <c r="F456" i="11"/>
  <c r="A456" i="11" s="1"/>
  <c r="F457" i="11" l="1"/>
  <c r="A457" i="11" s="1"/>
  <c r="E458" i="11"/>
  <c r="E459" i="11" l="1"/>
  <c r="F458" i="11"/>
  <c r="A458" i="11" s="1"/>
  <c r="F459" i="11" l="1"/>
  <c r="A459" i="11" s="1"/>
  <c r="E460" i="11"/>
  <c r="F460" i="11" l="1"/>
  <c r="A460" i="11" s="1"/>
  <c r="E461" i="11"/>
  <c r="F461" i="11" l="1"/>
  <c r="A461" i="11" s="1"/>
  <c r="E462" i="11"/>
  <c r="E463" i="11" l="1"/>
  <c r="F462" i="11"/>
  <c r="A462" i="11" s="1"/>
  <c r="F463" i="11" l="1"/>
  <c r="A463" i="11" s="1"/>
  <c r="E464" i="11"/>
  <c r="F464" i="11" l="1"/>
  <c r="A464" i="11" s="1"/>
  <c r="E465" i="11"/>
  <c r="F465" i="11" l="1"/>
  <c r="A465" i="11" s="1"/>
  <c r="E466" i="11"/>
  <c r="E467" i="11" l="1"/>
  <c r="F466" i="11"/>
  <c r="A466" i="11" s="1"/>
  <c r="F467" i="11" l="1"/>
  <c r="A467" i="11" s="1"/>
  <c r="E468" i="11"/>
  <c r="F468" i="11" l="1"/>
  <c r="A468" i="11" s="1"/>
  <c r="E469" i="11"/>
  <c r="F469" i="11" l="1"/>
  <c r="A469" i="11" s="1"/>
  <c r="E470" i="11"/>
  <c r="E471" i="11" l="1"/>
  <c r="F470" i="11"/>
  <c r="A470" i="11" s="1"/>
  <c r="E472" i="11" l="1"/>
  <c r="F471" i="11"/>
  <c r="A471" i="11" s="1"/>
  <c r="F472" i="11" l="1"/>
  <c r="A472" i="11" s="1"/>
  <c r="E473" i="11"/>
  <c r="F473" i="11" l="1"/>
  <c r="A473" i="11" s="1"/>
  <c r="E474" i="11"/>
  <c r="E475" i="11" l="1"/>
  <c r="F474" i="11"/>
  <c r="A474" i="11" s="1"/>
  <c r="F475" i="11" l="1"/>
  <c r="A475" i="11" s="1"/>
  <c r="E476" i="11"/>
  <c r="F476" i="11" l="1"/>
  <c r="A476" i="11" s="1"/>
  <c r="E477" i="11"/>
  <c r="F477" i="11" l="1"/>
  <c r="A477" i="11" s="1"/>
  <c r="E478" i="11"/>
  <c r="E479" i="11" l="1"/>
  <c r="F478" i="11"/>
  <c r="A478" i="11" s="1"/>
  <c r="E480" i="11" l="1"/>
  <c r="F479" i="11"/>
  <c r="A479" i="11" s="1"/>
  <c r="F480" i="11" l="1"/>
  <c r="A480" i="11" s="1"/>
  <c r="E481" i="11"/>
  <c r="F481" i="11" l="1"/>
  <c r="A481" i="11" s="1"/>
  <c r="E482" i="11"/>
  <c r="E483" i="11" l="1"/>
  <c r="F482" i="11"/>
  <c r="A482" i="11" s="1"/>
  <c r="E484" i="11" l="1"/>
  <c r="F483" i="11"/>
  <c r="A483" i="11" s="1"/>
  <c r="F484" i="11" l="1"/>
  <c r="A484" i="11" s="1"/>
  <c r="E485" i="11"/>
  <c r="F485" i="11" l="1"/>
  <c r="A485" i="11" s="1"/>
  <c r="E486" i="11"/>
  <c r="E487" i="11" l="1"/>
  <c r="F486" i="11"/>
  <c r="A486" i="11" s="1"/>
  <c r="F487" i="11" l="1"/>
  <c r="A487" i="11" s="1"/>
  <c r="E488" i="11"/>
  <c r="F488" i="11" l="1"/>
  <c r="A488" i="11" s="1"/>
  <c r="E489" i="11"/>
  <c r="F489" i="11" l="1"/>
  <c r="A489" i="11" s="1"/>
  <c r="E490" i="11"/>
  <c r="E491" i="11" l="1"/>
  <c r="F490" i="11"/>
  <c r="A490" i="11" s="1"/>
  <c r="E492" i="11" l="1"/>
  <c r="F491" i="11"/>
  <c r="A491" i="11" s="1"/>
  <c r="F492" i="11" l="1"/>
  <c r="A492" i="11" s="1"/>
  <c r="E493" i="11"/>
  <c r="F493" i="11" l="1"/>
  <c r="A493" i="11" s="1"/>
  <c r="E494" i="11"/>
  <c r="E495" i="11" l="1"/>
  <c r="F494" i="11"/>
  <c r="A494" i="11" s="1"/>
  <c r="E496" i="11" l="1"/>
  <c r="F495" i="11"/>
  <c r="A495" i="11" s="1"/>
  <c r="F496" i="11" l="1"/>
  <c r="A496" i="11" s="1"/>
  <c r="E497" i="11"/>
  <c r="F497" i="11" l="1"/>
  <c r="A497" i="11" s="1"/>
  <c r="E498" i="11"/>
  <c r="E499" i="11" l="1"/>
  <c r="F498" i="11"/>
  <c r="A498" i="11" s="1"/>
  <c r="F499" i="11" l="1"/>
  <c r="A499" i="11" s="1"/>
  <c r="E500" i="11"/>
  <c r="E501" i="11" l="1"/>
  <c r="F500" i="11"/>
  <c r="A500" i="11" s="1"/>
  <c r="F501" i="11" l="1"/>
  <c r="A501" i="11" s="1"/>
  <c r="E502" i="11"/>
  <c r="E503" i="11" l="1"/>
  <c r="F502" i="11"/>
  <c r="A502" i="11" s="1"/>
  <c r="E504" i="11" l="1"/>
  <c r="F503" i="11"/>
  <c r="A503" i="11" s="1"/>
  <c r="F504" i="11" l="1"/>
  <c r="A504" i="11" s="1"/>
  <c r="E505" i="11"/>
  <c r="F505" i="11" l="1"/>
  <c r="A505" i="11" s="1"/>
  <c r="E506" i="11"/>
  <c r="F506" i="11" l="1"/>
  <c r="A506" i="11" s="1"/>
  <c r="E507" i="11"/>
  <c r="E508" i="11" l="1"/>
  <c r="F507" i="11"/>
  <c r="A507" i="11" s="1"/>
  <c r="E509" i="11" l="1"/>
  <c r="F508" i="11"/>
  <c r="A508" i="11" s="1"/>
  <c r="F509" i="11" l="1"/>
  <c r="A509" i="11" s="1"/>
  <c r="E510" i="11"/>
  <c r="E511" i="11" l="1"/>
  <c r="F510" i="11"/>
  <c r="A510" i="11" s="1"/>
  <c r="E512" i="11" l="1"/>
  <c r="F511" i="11"/>
  <c r="A511" i="11" s="1"/>
  <c r="E513" i="11" l="1"/>
  <c r="F512" i="11"/>
  <c r="A512" i="11" s="1"/>
  <c r="F513" i="11" l="1"/>
  <c r="A513" i="11" s="1"/>
  <c r="E514" i="11"/>
  <c r="F514" i="11" l="1"/>
  <c r="A514" i="11" s="1"/>
  <c r="E515" i="11"/>
  <c r="E516" i="11" l="1"/>
  <c r="F515" i="11"/>
  <c r="A515" i="11" s="1"/>
  <c r="E517" i="11" l="1"/>
  <c r="F516" i="11"/>
  <c r="A516" i="11" s="1"/>
  <c r="F517" i="11" l="1"/>
  <c r="A517" i="11" s="1"/>
  <c r="E518" i="11"/>
  <c r="E519" i="11" l="1"/>
  <c r="F518" i="11"/>
  <c r="A518" i="11" s="1"/>
  <c r="E520" i="11" l="1"/>
  <c r="F519" i="11"/>
  <c r="A519" i="11" s="1"/>
  <c r="E521" i="11" l="1"/>
  <c r="F520" i="11"/>
  <c r="A520" i="11" s="1"/>
  <c r="F521" i="11" l="1"/>
  <c r="A521" i="11" s="1"/>
  <c r="E522" i="11"/>
  <c r="F522" i="11" l="1"/>
  <c r="A522" i="11" s="1"/>
  <c r="E523" i="11"/>
  <c r="E524" i="11" l="1"/>
  <c r="F523" i="11"/>
  <c r="A523" i="11" s="1"/>
  <c r="E525" i="11" l="1"/>
  <c r="F524" i="11"/>
  <c r="A524" i="11" s="1"/>
  <c r="F525" i="11" l="1"/>
  <c r="A525" i="11" s="1"/>
  <c r="E526" i="11"/>
  <c r="E527" i="11" l="1"/>
  <c r="F526" i="11"/>
  <c r="A526" i="11" s="1"/>
  <c r="E528" i="11" l="1"/>
  <c r="F527" i="11"/>
  <c r="A527" i="11" s="1"/>
  <c r="E529" i="11" l="1"/>
  <c r="F528" i="11"/>
  <c r="A528" i="11" s="1"/>
  <c r="F529" i="11" l="1"/>
  <c r="A529" i="11" s="1"/>
  <c r="E530" i="11"/>
  <c r="F530" i="11" l="1"/>
  <c r="A530" i="11" s="1"/>
  <c r="E531" i="11"/>
  <c r="E532" i="11" l="1"/>
  <c r="F531" i="11"/>
  <c r="A531" i="11" s="1"/>
  <c r="E533" i="11" l="1"/>
  <c r="F532" i="11"/>
  <c r="A532" i="11" s="1"/>
  <c r="F533" i="11" l="1"/>
  <c r="A533" i="11" s="1"/>
  <c r="E534" i="11"/>
  <c r="E535" i="11" l="1"/>
  <c r="F534" i="11"/>
  <c r="A534" i="11" s="1"/>
  <c r="E536" i="11" l="1"/>
  <c r="F535" i="11"/>
  <c r="A535" i="11" s="1"/>
  <c r="F536" i="11" l="1"/>
  <c r="A536" i="11" s="1"/>
  <c r="E537" i="11"/>
  <c r="F537" i="11" l="1"/>
  <c r="A537" i="11" s="1"/>
  <c r="E538" i="11"/>
  <c r="F538" i="11" l="1"/>
  <c r="A538" i="11" s="1"/>
  <c r="E539" i="11"/>
  <c r="E540" i="11" l="1"/>
  <c r="F539" i="11"/>
  <c r="A539" i="11" s="1"/>
  <c r="F540" i="11" l="1"/>
  <c r="A540" i="11" s="1"/>
  <c r="E541" i="11"/>
  <c r="F541" i="11" l="1"/>
  <c r="A541" i="11" s="1"/>
  <c r="E542" i="11"/>
  <c r="E543" i="11" l="1"/>
  <c r="F542" i="11"/>
  <c r="A542" i="11" s="1"/>
  <c r="E544" i="11" l="1"/>
  <c r="F543" i="11"/>
  <c r="A543" i="11" s="1"/>
  <c r="E545" i="11" l="1"/>
  <c r="F544" i="11"/>
  <c r="A544" i="11" s="1"/>
  <c r="F545" i="11" l="1"/>
  <c r="A545" i="11" s="1"/>
  <c r="E546" i="11"/>
  <c r="F546" i="11" l="1"/>
  <c r="A546" i="11" s="1"/>
  <c r="E547" i="11"/>
  <c r="E548" i="11" l="1"/>
  <c r="F547" i="11"/>
  <c r="A547" i="11" s="1"/>
  <c r="F548" i="11" l="1"/>
  <c r="A548" i="11" s="1"/>
  <c r="E549" i="11"/>
  <c r="F549" i="11" l="1"/>
  <c r="A549" i="11" s="1"/>
  <c r="E550" i="11"/>
  <c r="F550" i="11" l="1"/>
  <c r="A550" i="11" s="1"/>
  <c r="E551" i="11"/>
  <c r="E552" i="11" l="1"/>
  <c r="F551" i="11"/>
  <c r="A551" i="11" s="1"/>
  <c r="F552" i="11" l="1"/>
  <c r="A552" i="11" s="1"/>
  <c r="E553" i="11"/>
  <c r="F553" i="11" l="1"/>
  <c r="A553" i="11" s="1"/>
  <c r="E554" i="11"/>
  <c r="F554" i="11" l="1"/>
  <c r="A554" i="11" s="1"/>
  <c r="E555" i="11"/>
  <c r="E556" i="11" l="1"/>
  <c r="F555" i="11"/>
  <c r="A555" i="11" s="1"/>
  <c r="F556" i="11" l="1"/>
  <c r="A556" i="11" s="1"/>
  <c r="E557" i="11"/>
  <c r="F557" i="11" l="1"/>
  <c r="A557" i="11" s="1"/>
  <c r="E558" i="11"/>
  <c r="E559" i="11" l="1"/>
  <c r="F558" i="11"/>
  <c r="A558" i="11" s="1"/>
  <c r="E560" i="11" l="1"/>
  <c r="F559" i="11"/>
  <c r="A559" i="11" s="1"/>
  <c r="F560" i="11" l="1"/>
  <c r="A560" i="11" s="1"/>
  <c r="E561" i="11"/>
  <c r="F561" i="11" l="1"/>
  <c r="A561" i="11" s="1"/>
  <c r="E562" i="11"/>
  <c r="F562" i="11" l="1"/>
  <c r="A562" i="11" s="1"/>
  <c r="E563" i="11"/>
  <c r="E564" i="11" l="1"/>
  <c r="F563" i="11"/>
  <c r="A563" i="11" s="1"/>
  <c r="F564" i="11" l="1"/>
  <c r="A564" i="11" s="1"/>
  <c r="E565" i="11"/>
  <c r="F565" i="11" l="1"/>
  <c r="A565" i="11" s="1"/>
  <c r="E566" i="11"/>
  <c r="F566" i="11" l="1"/>
  <c r="A566" i="11" s="1"/>
  <c r="E567" i="11"/>
  <c r="E568" i="11" l="1"/>
  <c r="F567" i="11"/>
  <c r="A567" i="11" s="1"/>
  <c r="F568" i="11" l="1"/>
  <c r="A568" i="11" s="1"/>
  <c r="E569" i="11"/>
  <c r="F569" i="11" l="1"/>
  <c r="A569" i="11" s="1"/>
  <c r="E570" i="11"/>
  <c r="F570" i="11" l="1"/>
  <c r="A570" i="11" s="1"/>
  <c r="E571" i="11"/>
  <c r="E572" i="11" l="1"/>
  <c r="F571" i="11"/>
  <c r="A571" i="11" s="1"/>
  <c r="F572" i="11" l="1"/>
  <c r="A572" i="11" s="1"/>
  <c r="E573" i="11"/>
  <c r="F573" i="11" l="1"/>
  <c r="A573" i="11" s="1"/>
  <c r="E574" i="11"/>
  <c r="E575" i="11" l="1"/>
  <c r="F574" i="11"/>
  <c r="A574" i="11" s="1"/>
  <c r="E576" i="11" l="1"/>
  <c r="F575" i="11"/>
  <c r="A575" i="11" s="1"/>
  <c r="F576" i="11" l="1"/>
  <c r="A576" i="11" s="1"/>
  <c r="E577" i="11"/>
  <c r="F577" i="11" l="1"/>
  <c r="A577" i="11" s="1"/>
  <c r="E578" i="11"/>
  <c r="F578" i="11" l="1"/>
  <c r="A578" i="11" s="1"/>
  <c r="E579" i="11"/>
  <c r="E580" i="11" l="1"/>
  <c r="F579" i="11"/>
  <c r="A579" i="11" s="1"/>
  <c r="E581" i="11" l="1"/>
  <c r="F580" i="11"/>
  <c r="A580" i="11" s="1"/>
  <c r="F581" i="11" l="1"/>
  <c r="A581" i="11" s="1"/>
  <c r="E582" i="11"/>
  <c r="F582" i="11" l="1"/>
  <c r="A582" i="11" s="1"/>
  <c r="E583" i="11"/>
  <c r="E584" i="11" l="1"/>
  <c r="F583" i="11"/>
  <c r="A583" i="11" s="1"/>
  <c r="E585" i="11" l="1"/>
  <c r="F584" i="11"/>
  <c r="A584" i="11" s="1"/>
  <c r="F585" i="11" l="1"/>
  <c r="A585" i="11" s="1"/>
  <c r="E586" i="11"/>
  <c r="F586" i="11" l="1"/>
  <c r="A586" i="11" s="1"/>
  <c r="E587" i="11"/>
  <c r="E588" i="11" l="1"/>
  <c r="F587" i="11"/>
  <c r="A587" i="11" s="1"/>
  <c r="E589" i="11" l="1"/>
  <c r="F588" i="11"/>
  <c r="A588" i="11" s="1"/>
  <c r="F589" i="11" l="1"/>
  <c r="A589" i="11" s="1"/>
  <c r="E590" i="11"/>
  <c r="E591" i="11" l="1"/>
  <c r="F590" i="11"/>
  <c r="A590" i="11" s="1"/>
  <c r="E592" i="11" l="1"/>
  <c r="F591" i="11"/>
  <c r="A591" i="11" s="1"/>
  <c r="F592" i="11" l="1"/>
  <c r="A592" i="11" s="1"/>
  <c r="E593" i="11"/>
  <c r="F593" i="11" l="1"/>
  <c r="A593" i="11" s="1"/>
  <c r="E594" i="11"/>
  <c r="F594" i="11" l="1"/>
  <c r="A594" i="11" s="1"/>
  <c r="E595" i="11"/>
  <c r="E596" i="11" l="1"/>
  <c r="F595" i="11"/>
  <c r="A595" i="11" s="1"/>
  <c r="E597" i="11" l="1"/>
  <c r="F596" i="11"/>
  <c r="A596" i="11" s="1"/>
  <c r="F597" i="11" l="1"/>
  <c r="A597" i="11" s="1"/>
  <c r="E598" i="11"/>
  <c r="F598" i="11" l="1"/>
  <c r="A598" i="11" s="1"/>
  <c r="E599" i="11"/>
  <c r="E600" i="11" l="1"/>
  <c r="F599" i="11"/>
  <c r="A599" i="11" s="1"/>
  <c r="E601" i="11" l="1"/>
  <c r="F600" i="11"/>
  <c r="A600" i="11" s="1"/>
  <c r="F601" i="11" l="1"/>
  <c r="A601" i="11" s="1"/>
  <c r="E602" i="11"/>
  <c r="E603" i="11" l="1"/>
  <c r="F602" i="11"/>
  <c r="A602" i="11" s="1"/>
  <c r="E604" i="11" l="1"/>
  <c r="F603" i="11"/>
  <c r="A603" i="11" s="1"/>
  <c r="E605" i="11" l="1"/>
  <c r="F604" i="11"/>
  <c r="A604" i="11" s="1"/>
  <c r="F605" i="11" l="1"/>
  <c r="A605" i="11" s="1"/>
  <c r="E606" i="11"/>
  <c r="E607" i="11" l="1"/>
  <c r="F606" i="11"/>
  <c r="A606" i="11" s="1"/>
  <c r="E608" i="11" l="1"/>
  <c r="F607" i="11"/>
  <c r="A607" i="11" s="1"/>
  <c r="E609" i="11" l="1"/>
  <c r="F608" i="11"/>
  <c r="A608" i="11" s="1"/>
  <c r="F609" i="11" l="1"/>
  <c r="A609" i="11" s="1"/>
  <c r="E610" i="11"/>
  <c r="F610" i="11" l="1"/>
  <c r="A610" i="11" s="1"/>
  <c r="E611" i="11"/>
  <c r="E612" i="11" l="1"/>
  <c r="F611" i="11"/>
  <c r="A611" i="11" s="1"/>
  <c r="E613" i="11" l="1"/>
  <c r="F612" i="11"/>
  <c r="A612" i="11" s="1"/>
  <c r="F613" i="11" l="1"/>
  <c r="A613" i="11" s="1"/>
  <c r="E614" i="11"/>
  <c r="E615" i="11" l="1"/>
  <c r="F614" i="11"/>
  <c r="A614" i="11" s="1"/>
  <c r="E616" i="11" l="1"/>
  <c r="F615" i="11"/>
  <c r="A615" i="11" s="1"/>
  <c r="E617" i="11" l="1"/>
  <c r="F616" i="11"/>
  <c r="A616" i="11" s="1"/>
  <c r="F617" i="11" l="1"/>
  <c r="A617" i="11" s="1"/>
  <c r="E618" i="11"/>
  <c r="F618" i="11" l="1"/>
  <c r="A618" i="11" s="1"/>
  <c r="E619" i="11"/>
  <c r="E620" i="11" l="1"/>
  <c r="F619" i="11"/>
  <c r="A619" i="11" s="1"/>
  <c r="E621" i="11" l="1"/>
  <c r="F620" i="11"/>
  <c r="A620" i="11" s="1"/>
  <c r="F621" i="11" l="1"/>
  <c r="A621" i="11" s="1"/>
  <c r="E622" i="11"/>
  <c r="E623" i="11" l="1"/>
  <c r="F622" i="11"/>
  <c r="A622" i="11" s="1"/>
  <c r="E624" i="11" l="1"/>
  <c r="F623" i="11"/>
  <c r="A623" i="11" s="1"/>
  <c r="F624" i="11" l="1"/>
  <c r="A624" i="11" s="1"/>
  <c r="E625" i="11"/>
  <c r="F625" i="11" l="1"/>
  <c r="A625" i="11" s="1"/>
  <c r="E626" i="11"/>
  <c r="F626" i="11" l="1"/>
  <c r="A626" i="11" s="1"/>
  <c r="E627" i="11"/>
  <c r="E628" i="11" l="1"/>
  <c r="F627" i="11"/>
  <c r="A627" i="11" s="1"/>
  <c r="E629" i="11" l="1"/>
  <c r="F628" i="11"/>
  <c r="A628" i="11" s="1"/>
  <c r="F629" i="11" l="1"/>
  <c r="A629" i="11" s="1"/>
  <c r="E630" i="11"/>
  <c r="E631" i="11" l="1"/>
  <c r="F630" i="11"/>
  <c r="A630" i="11" s="1"/>
  <c r="E632" i="11" l="1"/>
  <c r="F631" i="11"/>
  <c r="A631" i="11" s="1"/>
  <c r="E633" i="11" l="1"/>
  <c r="F632" i="11"/>
  <c r="A632" i="11" s="1"/>
  <c r="F633" i="11" l="1"/>
  <c r="A633" i="11" s="1"/>
  <c r="E634" i="11"/>
  <c r="F634" i="11" l="1"/>
  <c r="A634" i="11" s="1"/>
  <c r="E635" i="11"/>
  <c r="E636" i="11" l="1"/>
  <c r="F635" i="11"/>
  <c r="A635" i="11" s="1"/>
  <c r="E637" i="11" l="1"/>
  <c r="F636" i="11"/>
  <c r="A636" i="11" s="1"/>
  <c r="F637" i="11" l="1"/>
  <c r="A637" i="11" s="1"/>
  <c r="E638" i="11"/>
  <c r="F638" i="11" l="1"/>
  <c r="A638" i="11" s="1"/>
  <c r="E639" i="11"/>
  <c r="E640" i="11" l="1"/>
  <c r="F639" i="11"/>
  <c r="A639" i="11" s="1"/>
  <c r="F640" i="11" l="1"/>
  <c r="A640" i="11" s="1"/>
  <c r="E641" i="11"/>
  <c r="F641" i="11" l="1"/>
  <c r="A641" i="11" s="1"/>
  <c r="E642" i="11"/>
  <c r="F642" i="11" l="1"/>
  <c r="A642" i="11" s="1"/>
  <c r="E643" i="11"/>
  <c r="E644" i="11" l="1"/>
  <c r="F643" i="11"/>
  <c r="A643" i="11" s="1"/>
  <c r="E645" i="11" l="1"/>
  <c r="F644" i="11"/>
  <c r="A644" i="11" s="1"/>
  <c r="F645" i="11" l="1"/>
  <c r="A645" i="11" s="1"/>
  <c r="E646" i="11"/>
  <c r="F646" i="11" l="1"/>
  <c r="A646" i="11" s="1"/>
  <c r="E647" i="11"/>
  <c r="E648" i="11" l="1"/>
  <c r="F647" i="11"/>
  <c r="A647" i="11" s="1"/>
  <c r="E649" i="11" l="1"/>
  <c r="F648" i="11"/>
  <c r="A648" i="11" s="1"/>
  <c r="F649" i="11" l="1"/>
  <c r="A649" i="11" s="1"/>
  <c r="E650" i="11"/>
  <c r="F650" i="11" l="1"/>
  <c r="A650" i="11" s="1"/>
  <c r="E651" i="11"/>
  <c r="E652" i="11" l="1"/>
  <c r="F651" i="11"/>
  <c r="A651" i="11" s="1"/>
  <c r="E653" i="11" l="1"/>
  <c r="F652" i="11"/>
  <c r="A652" i="11" s="1"/>
  <c r="F653" i="11" l="1"/>
  <c r="A653" i="11" s="1"/>
  <c r="E654" i="11"/>
  <c r="F654" i="11" l="1"/>
  <c r="A654" i="11" s="1"/>
  <c r="E655" i="11"/>
  <c r="E656" i="11" l="1"/>
  <c r="F655" i="11"/>
  <c r="A655" i="11" s="1"/>
  <c r="E657" i="11" l="1"/>
  <c r="F656" i="11"/>
  <c r="A656" i="11" s="1"/>
  <c r="F657" i="11" l="1"/>
  <c r="A657" i="11" s="1"/>
  <c r="E658" i="11"/>
  <c r="F658" i="11" l="1"/>
  <c r="A658" i="11" s="1"/>
  <c r="E659" i="11"/>
  <c r="E660" i="11" l="1"/>
  <c r="F659" i="11"/>
  <c r="A659" i="11" s="1"/>
  <c r="E661" i="11" l="1"/>
  <c r="F660" i="11"/>
  <c r="A660" i="11" s="1"/>
  <c r="F661" i="11" l="1"/>
  <c r="A661" i="11" s="1"/>
  <c r="E662" i="11"/>
  <c r="F662" i="11" l="1"/>
  <c r="A662" i="11" s="1"/>
  <c r="E663" i="11"/>
  <c r="E664" i="11" l="1"/>
  <c r="F663" i="11"/>
  <c r="A663" i="11" s="1"/>
  <c r="E665" i="11" l="1"/>
  <c r="F664" i="11"/>
  <c r="A664" i="11" s="1"/>
  <c r="F665" i="11" l="1"/>
  <c r="A665" i="11" s="1"/>
  <c r="E666" i="11"/>
  <c r="F666" i="11" l="1"/>
  <c r="A666" i="11" s="1"/>
  <c r="E667" i="11"/>
  <c r="E668" i="11" l="1"/>
  <c r="F667" i="11"/>
  <c r="A667" i="11" s="1"/>
  <c r="E669" i="11" l="1"/>
  <c r="F668" i="11"/>
  <c r="A668" i="11" s="1"/>
  <c r="F669" i="11" l="1"/>
  <c r="A669" i="11" s="1"/>
  <c r="E670" i="11"/>
  <c r="E671" i="11" l="1"/>
  <c r="F670" i="11"/>
  <c r="A670" i="11" s="1"/>
  <c r="E672" i="11" l="1"/>
  <c r="F671" i="11"/>
  <c r="A671" i="11" s="1"/>
  <c r="E673" i="11" l="1"/>
  <c r="F672" i="11"/>
  <c r="A672" i="11" s="1"/>
  <c r="F673" i="11" l="1"/>
  <c r="A673" i="11" s="1"/>
  <c r="E674" i="11"/>
  <c r="F674" i="11" l="1"/>
  <c r="A674" i="11" s="1"/>
  <c r="E675" i="11"/>
  <c r="E676" i="11" l="1"/>
  <c r="F675" i="11"/>
  <c r="A675" i="11" s="1"/>
  <c r="F676" i="11" l="1"/>
  <c r="A676" i="11" s="1"/>
  <c r="E677" i="11"/>
  <c r="F677" i="11" l="1"/>
  <c r="A677" i="11" s="1"/>
  <c r="E678" i="11"/>
  <c r="F678" i="11" l="1"/>
  <c r="A678" i="11" s="1"/>
  <c r="E679" i="11"/>
  <c r="F679" i="11" l="1"/>
  <c r="A679" i="11" s="1"/>
  <c r="E680" i="11"/>
  <c r="E681" i="11" l="1"/>
  <c r="F680" i="11"/>
  <c r="A680" i="11" s="1"/>
  <c r="F681" i="11" l="1"/>
  <c r="A681" i="11" s="1"/>
  <c r="E682" i="11"/>
  <c r="F682" i="11" l="1"/>
  <c r="A682" i="11" s="1"/>
  <c r="E683" i="11"/>
  <c r="E684" i="11" l="1"/>
  <c r="F683" i="11"/>
  <c r="A683" i="11" s="1"/>
  <c r="E685" i="11" l="1"/>
  <c r="F684" i="11"/>
  <c r="A684" i="11" s="1"/>
  <c r="F685" i="11" l="1"/>
  <c r="A685" i="11" s="1"/>
  <c r="E686" i="11"/>
  <c r="F686" i="11" l="1"/>
  <c r="A686" i="11" s="1"/>
  <c r="E687" i="11"/>
  <c r="E688" i="11" l="1"/>
  <c r="F687" i="11"/>
  <c r="A687" i="11" s="1"/>
  <c r="E689" i="11" l="1"/>
  <c r="F688" i="11"/>
  <c r="A688" i="11" s="1"/>
  <c r="F689" i="11" l="1"/>
  <c r="A689" i="11" s="1"/>
  <c r="E690" i="11"/>
  <c r="F690" i="11" l="1"/>
  <c r="A690" i="11" s="1"/>
  <c r="E691" i="11"/>
  <c r="E692" i="11" l="1"/>
  <c r="F691" i="11"/>
  <c r="A691" i="11" s="1"/>
  <c r="E693" i="11" l="1"/>
  <c r="F692" i="11"/>
  <c r="A692" i="11" s="1"/>
  <c r="F693" i="11" l="1"/>
  <c r="A693" i="11" s="1"/>
  <c r="E694" i="11"/>
  <c r="F694" i="11" l="1"/>
  <c r="A694" i="11" s="1"/>
  <c r="E695" i="11"/>
  <c r="F695" i="11" s="1"/>
  <c r="A69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author>
  </authors>
  <commentList>
    <comment ref="N11" authorId="0" shapeId="0" xr:uid="{FC874D90-3CE3-4924-9928-66103EDEBDF7}">
      <text>
        <r>
          <rPr>
            <b/>
            <sz val="9"/>
            <color indexed="81"/>
            <rFont val="Tahoma"/>
            <charset val="1"/>
          </rPr>
          <t>GERALD:</t>
        </r>
        <r>
          <rPr>
            <sz val="9"/>
            <color indexed="81"/>
            <rFont val="Tahoma"/>
            <charset val="1"/>
          </rPr>
          <t xml:space="preserve">
Por favor diligenciar esta casilla</t>
        </r>
      </text>
    </comment>
  </commentList>
</comments>
</file>

<file path=xl/sharedStrings.xml><?xml version="1.0" encoding="utf-8"?>
<sst xmlns="http://schemas.openxmlformats.org/spreadsheetml/2006/main" count="4343" uniqueCount="2224">
  <si>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</si>
  <si>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</si>
  <si>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</si>
  <si>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</si>
  <si>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</si>
  <si>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</si>
  <si>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</si>
  <si>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</si>
  <si>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</si>
  <si>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</si>
  <si>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</si>
  <si>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</si>
  <si>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</si>
  <si>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</si>
  <si>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</si>
  <si>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</si>
  <si>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</si>
  <si>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</si>
  <si>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</si>
  <si>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</si>
  <si>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</si>
  <si>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</si>
  <si>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</si>
  <si>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</si>
  <si>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</si>
  <si>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</si>
  <si>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</si>
  <si>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</si>
  <si>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</si>
  <si>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</si>
  <si>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</si>
  <si>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</si>
  <si>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</si>
  <si>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</si>
  <si>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</si>
  <si>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</si>
  <si>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</si>
  <si>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</si>
  <si>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</si>
  <si>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</si>
  <si>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</si>
  <si>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</si>
  <si>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</si>
  <si>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</si>
  <si>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</si>
  <si>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</si>
  <si>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</si>
  <si>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</si>
  <si>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</si>
  <si>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</si>
  <si>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</si>
  <si>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</si>
  <si>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</si>
  <si>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</si>
  <si>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</si>
  <si>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</si>
  <si>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</si>
  <si>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</si>
  <si>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</si>
  <si>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</si>
  <si>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</si>
  <si>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</si>
  <si>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</si>
  <si>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</si>
  <si>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</si>
  <si>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</si>
  <si>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</si>
  <si>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</si>
  <si>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</si>
  <si>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</si>
  <si>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</si>
  <si>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</si>
  <si>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</si>
  <si>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</si>
  <si>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</si>
  <si>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</si>
  <si>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</si>
  <si>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</si>
  <si>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</si>
  <si>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</si>
  <si>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</si>
  <si>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</si>
  <si>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</si>
  <si>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</si>
  <si>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</si>
  <si>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</si>
  <si>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</si>
  <si>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</si>
  <si>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</si>
  <si>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</si>
  <si>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</si>
  <si>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</si>
  <si>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</si>
  <si>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</si>
  <si>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</si>
  <si>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</si>
  <si>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</si>
  <si>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</si>
  <si>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</si>
  <si>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</si>
  <si>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</si>
  <si>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</si>
  <si>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</si>
  <si>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</si>
  <si>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</si>
  <si>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</si>
  <si>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</si>
  <si>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</si>
  <si>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</si>
  <si>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</si>
  <si>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</si>
  <si>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</si>
  <si>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</si>
  <si>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</si>
  <si>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</si>
  <si>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</si>
  <si>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</si>
  <si>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</si>
  <si>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</si>
  <si>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</si>
  <si>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</si>
  <si>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</si>
  <si>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</si>
  <si>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</si>
  <si>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</si>
  <si>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</si>
  <si>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</si>
  <si>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</si>
  <si>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</si>
  <si>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</si>
  <si>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</si>
  <si>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</si>
  <si>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</si>
  <si>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</si>
  <si>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</si>
  <si>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</si>
  <si>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</si>
  <si>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</si>
  <si>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</si>
  <si>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</si>
  <si>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</si>
  <si>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</si>
  <si>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</si>
  <si>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</si>
  <si>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</si>
  <si>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</si>
  <si>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</si>
  <si>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</si>
  <si>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</si>
  <si>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</si>
  <si>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</si>
  <si>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</si>
  <si>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</si>
  <si>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</si>
  <si>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</si>
  <si>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</si>
  <si>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</si>
  <si>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</si>
  <si>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</si>
  <si>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</si>
  <si>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</si>
  <si>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</si>
  <si>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</si>
  <si>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</si>
  <si>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</si>
  <si>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</si>
  <si>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</si>
  <si>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</si>
  <si>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</si>
  <si>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</si>
  <si>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</si>
  <si>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</si>
  <si>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</si>
  <si>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</si>
  <si>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</si>
  <si>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</si>
  <si>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</si>
  <si>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</si>
  <si>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</si>
  <si>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</si>
  <si>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</si>
  <si>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</si>
  <si>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</si>
  <si>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</si>
  <si>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</si>
  <si>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</si>
  <si>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</si>
  <si>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</si>
  <si>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</si>
  <si>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</si>
  <si>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</si>
  <si>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</si>
  <si>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</si>
  <si>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</si>
  <si>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</si>
  <si>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</si>
  <si>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</si>
  <si>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</si>
  <si>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</si>
  <si>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</si>
  <si>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</si>
  <si>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</si>
  <si>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</si>
  <si>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</si>
  <si>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</si>
  <si>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</si>
  <si>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</si>
  <si>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</si>
  <si>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</si>
  <si>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</si>
  <si>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</si>
  <si>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</si>
  <si>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</si>
  <si>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</si>
  <si>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</si>
  <si>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</si>
  <si>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</si>
  <si>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</si>
  <si>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</si>
  <si>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</si>
  <si>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</si>
  <si>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</si>
  <si>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</si>
  <si>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</si>
  <si>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</si>
  <si>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</si>
  <si>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</si>
  <si>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</si>
  <si>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</si>
  <si>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</si>
  <si>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</si>
  <si>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</si>
  <si>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</si>
  <si>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</si>
  <si>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</si>
  <si>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</si>
  <si>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</si>
  <si>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</si>
  <si>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</si>
  <si>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</si>
  <si>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</si>
  <si>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</si>
  <si>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</si>
  <si>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</si>
  <si>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</si>
  <si>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</si>
  <si>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</si>
  <si>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</si>
  <si>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</si>
  <si>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</si>
  <si>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</si>
  <si>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</si>
  <si>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</si>
  <si>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</si>
  <si>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</si>
  <si>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</si>
  <si>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</si>
  <si>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</si>
  <si>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</si>
  <si>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</si>
  <si>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</si>
  <si>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</si>
  <si>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</si>
  <si>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</si>
  <si>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</si>
  <si>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</si>
  <si>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</si>
  <si>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</si>
  <si>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</si>
  <si>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</si>
  <si>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</si>
  <si>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</si>
  <si>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</si>
  <si>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</si>
  <si>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</si>
  <si>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</si>
  <si>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</si>
  <si>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</si>
  <si>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</si>
  <si>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</si>
  <si>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</si>
  <si>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</si>
  <si>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</si>
  <si>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</si>
  <si>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</si>
  <si>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</si>
  <si>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</si>
  <si>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</si>
  <si>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</si>
  <si>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</si>
  <si>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</si>
  <si>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</si>
  <si>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</si>
  <si>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</si>
  <si>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</si>
  <si>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</si>
  <si>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</si>
  <si>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</si>
  <si>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</si>
  <si>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</si>
  <si>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</si>
  <si>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</si>
  <si>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</si>
  <si>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</si>
  <si>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</si>
  <si>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</si>
  <si>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</si>
  <si>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</si>
  <si>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</si>
  <si>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</si>
  <si>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</si>
  <si>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</si>
  <si>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</si>
  <si>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</si>
  <si>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</si>
  <si>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</si>
  <si>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</si>
  <si>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</si>
  <si>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</si>
  <si>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</si>
  <si>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</si>
  <si>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</si>
  <si>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</si>
  <si>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</si>
  <si>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</si>
  <si>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</si>
  <si>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</si>
  <si>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</si>
  <si>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</si>
  <si>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</si>
  <si>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</si>
  <si>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</si>
  <si>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</si>
  <si>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</si>
  <si>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</si>
  <si>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</si>
  <si>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</si>
  <si>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</si>
  <si>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</si>
  <si>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</si>
  <si>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</si>
  <si>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</si>
  <si>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</si>
  <si>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</si>
  <si>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</si>
  <si>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</si>
  <si>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</si>
  <si>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</si>
  <si>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</si>
  <si>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</si>
  <si>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</si>
  <si>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</si>
  <si>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</si>
  <si>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</si>
  <si>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</si>
  <si>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</si>
  <si>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</si>
  <si>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</si>
  <si>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</si>
  <si>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</si>
  <si>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</si>
  <si>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</si>
  <si>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</si>
  <si>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</si>
  <si>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</si>
  <si>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</si>
  <si>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</si>
  <si>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</si>
  <si>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</si>
  <si>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</si>
  <si>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</si>
  <si>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</si>
  <si>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</si>
  <si>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</si>
  <si>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</si>
  <si>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</si>
  <si>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</si>
  <si>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</si>
  <si>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</si>
  <si>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</si>
  <si>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</si>
  <si>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</si>
  <si>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</si>
  <si>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</si>
  <si>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</si>
  <si>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</si>
  <si>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</si>
  <si>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</si>
  <si>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</si>
  <si>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</si>
  <si>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</si>
  <si>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</si>
  <si>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</si>
  <si>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</si>
  <si>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</si>
  <si>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</si>
  <si>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</si>
  <si>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</si>
  <si>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</si>
  <si>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</si>
  <si>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</si>
  <si>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</si>
  <si>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</si>
  <si>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</si>
  <si>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</si>
  <si>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</si>
  <si>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</si>
  <si>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</si>
  <si>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</si>
  <si>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</si>
  <si>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</si>
  <si>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</si>
  <si>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</si>
  <si>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</si>
  <si>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</si>
  <si>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</si>
  <si>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</si>
  <si>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</si>
  <si>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</si>
  <si>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</si>
  <si>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</si>
  <si>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</si>
  <si>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</si>
  <si>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</si>
  <si>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</si>
  <si>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</si>
  <si>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</si>
  <si>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</si>
  <si>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</si>
  <si>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</si>
  <si>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</si>
  <si>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</si>
  <si>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</si>
  <si>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</si>
  <si>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</si>
  <si>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</si>
  <si>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</si>
  <si>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</si>
  <si>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</si>
  <si>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</si>
  <si>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</si>
  <si>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</si>
  <si>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</si>
  <si>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</si>
  <si>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</si>
  <si>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</si>
  <si>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</si>
  <si>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</si>
  <si>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</si>
  <si>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</si>
  <si>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</si>
  <si>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</si>
  <si>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</si>
  <si>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</si>
  <si>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</si>
  <si>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</si>
  <si>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</si>
  <si>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</si>
  <si>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</si>
  <si>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</si>
  <si>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</si>
  <si>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</si>
  <si>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</si>
  <si>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</si>
  <si>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</si>
  <si>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</si>
  <si>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</si>
  <si>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</si>
  <si>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</si>
  <si>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</si>
  <si>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</si>
  <si>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</si>
  <si>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</si>
  <si>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</si>
  <si>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</si>
  <si>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</si>
  <si>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</si>
  <si>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</si>
  <si>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</si>
  <si>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</si>
  <si>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</si>
  <si>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</si>
  <si>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</si>
  <si>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</si>
  <si>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</si>
  <si>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</si>
  <si>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</si>
  <si>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</si>
  <si>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</si>
  <si>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</si>
  <si>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</si>
  <si>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</si>
  <si>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</si>
  <si>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</si>
  <si>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</si>
  <si>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</si>
  <si>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</si>
  <si>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</si>
  <si>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</si>
  <si>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</si>
  <si>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</si>
  <si>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</si>
  <si>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</si>
  <si>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</si>
  <si>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</si>
  <si>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</si>
  <si>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</si>
  <si>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</si>
  <si>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</si>
  <si>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</si>
  <si>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</si>
  <si>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</si>
  <si>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</si>
  <si>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</si>
  <si>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</si>
  <si>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</si>
  <si>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</si>
  <si>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</si>
  <si>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</si>
  <si>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</si>
  <si>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</si>
  <si>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</si>
  <si>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</si>
  <si>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</si>
  <si>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</si>
  <si>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</si>
  <si>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</si>
  <si>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</si>
  <si>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</si>
  <si>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</si>
  <si>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</si>
  <si>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</si>
  <si>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</si>
  <si>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</si>
  <si>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</si>
  <si>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</si>
  <si>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</si>
  <si>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</si>
  <si>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</si>
  <si>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</si>
  <si>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</si>
  <si>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</si>
  <si>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</si>
  <si>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</si>
  <si>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</si>
  <si>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</si>
  <si>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</si>
  <si>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</si>
  <si>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</si>
  <si>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</si>
  <si>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</si>
  <si>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</si>
  <si>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</si>
  <si>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</si>
  <si>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</si>
  <si>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</si>
  <si>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</si>
  <si>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</si>
  <si>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</si>
  <si>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</si>
  <si>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</si>
  <si>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</si>
  <si>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</si>
  <si>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</si>
  <si>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</si>
  <si>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</si>
  <si>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</si>
  <si>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</si>
  <si>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</si>
  <si>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</si>
  <si>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</si>
  <si>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</si>
  <si>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</si>
  <si>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</si>
  <si>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</si>
  <si>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</si>
  <si>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</si>
  <si>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</si>
  <si>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</si>
  <si>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</si>
  <si>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</si>
  <si>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</si>
  <si>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</si>
  <si>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</si>
  <si>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</si>
  <si>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</si>
  <si>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</si>
  <si>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</si>
  <si>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</si>
  <si>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</si>
  <si>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</si>
  <si>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</si>
  <si>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</si>
  <si>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</si>
  <si>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</si>
  <si>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</si>
  <si>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</si>
  <si>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</si>
  <si>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</si>
  <si>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</si>
  <si>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</si>
  <si>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</si>
  <si>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</si>
  <si>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</si>
  <si>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</si>
  <si>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</si>
  <si>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</si>
  <si>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</si>
  <si>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</si>
  <si>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</si>
  <si>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</si>
  <si>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</si>
  <si>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</si>
  <si>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</si>
  <si>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</si>
  <si>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</si>
  <si>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</si>
  <si>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</si>
  <si>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</si>
  <si>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</si>
  <si>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</si>
  <si>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</si>
  <si>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</si>
  <si>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</si>
  <si>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</si>
  <si>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</si>
  <si>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</si>
  <si>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</si>
  <si>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</si>
  <si>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</si>
  <si>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</si>
  <si>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</si>
  <si>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</si>
  <si>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</si>
  <si>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</si>
  <si>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</si>
  <si>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</si>
  <si>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</si>
  <si>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</si>
  <si>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</si>
  <si>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</si>
  <si>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</si>
  <si>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</si>
  <si>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</si>
  <si>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</si>
  <si>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</si>
  <si>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</si>
  <si>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</si>
  <si>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</si>
  <si>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</si>
  <si>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</si>
  <si>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</si>
  <si>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</si>
  <si>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</si>
  <si>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</si>
  <si>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</si>
  <si>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</si>
  <si>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</si>
  <si>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</si>
  <si>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</si>
  <si>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</si>
  <si>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</si>
  <si>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</si>
  <si>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</si>
  <si>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</si>
  <si>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</si>
  <si>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</si>
  <si>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</si>
  <si>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</si>
  <si>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</si>
  <si>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</si>
  <si>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</si>
  <si>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</si>
  <si>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</si>
  <si>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</si>
  <si>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</si>
  <si>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</si>
  <si>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</si>
  <si>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</si>
  <si>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</si>
  <si>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</si>
  <si>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</si>
  <si>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</si>
  <si>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</si>
  <si>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</si>
  <si>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</si>
  <si>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</si>
  <si>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</si>
  <si>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</si>
  <si>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</si>
  <si>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</si>
  <si>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</si>
  <si>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</si>
  <si>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</si>
  <si>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</si>
  <si>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</si>
  <si>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</si>
  <si>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</si>
  <si>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</si>
  <si>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</si>
  <si>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</si>
  <si>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</si>
  <si>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</si>
  <si>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</si>
  <si>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</si>
  <si>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</si>
  <si>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</si>
  <si>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</si>
  <si>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</si>
  <si>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</si>
  <si>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</si>
  <si>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</si>
  <si>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</si>
  <si>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</si>
  <si>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</si>
  <si>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</si>
  <si>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</si>
  <si>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</si>
  <si>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</si>
  <si>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</si>
  <si>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</si>
  <si>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</si>
  <si>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</si>
  <si>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</si>
  <si>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</si>
  <si>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</si>
  <si>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</si>
  <si>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</si>
  <si>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</si>
  <si>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</si>
  <si>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</si>
  <si>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</si>
  <si>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</si>
  <si>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</si>
  <si>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</si>
  <si>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</si>
  <si>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</si>
  <si>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</si>
  <si>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</si>
  <si>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</si>
  <si>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</si>
  <si>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</si>
  <si>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</si>
  <si>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</si>
  <si>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</si>
  <si>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</si>
  <si>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</si>
  <si>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</si>
  <si>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</si>
  <si>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</si>
  <si>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</si>
  <si>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</si>
  <si>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</si>
  <si>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</si>
  <si>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</si>
  <si>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</si>
  <si>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</si>
  <si>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</si>
  <si>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</si>
  <si>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</si>
  <si>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</si>
  <si>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</si>
  <si>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</si>
  <si>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</si>
  <si>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</si>
  <si>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</si>
  <si>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</si>
  <si>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</si>
  <si>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</si>
  <si>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</si>
  <si>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</si>
  <si>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</si>
  <si>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</si>
  <si>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</si>
  <si>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</si>
  <si>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</si>
  <si>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</si>
  <si>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</si>
  <si>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</si>
  <si>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</si>
  <si>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</si>
  <si>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</si>
  <si>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</si>
  <si>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</si>
  <si>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</si>
  <si>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</si>
  <si>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</si>
  <si>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</si>
  <si>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</si>
  <si>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</si>
  <si>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</si>
  <si>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</si>
  <si>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</si>
  <si>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</si>
  <si>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</si>
  <si>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</si>
  <si>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</si>
  <si>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</si>
  <si>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</si>
  <si>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</si>
  <si>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</si>
  <si>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</si>
  <si>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</si>
  <si>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</si>
  <si>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</si>
  <si>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</si>
  <si>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</si>
  <si>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</si>
  <si>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</si>
  <si>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</si>
  <si>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</si>
  <si>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</si>
  <si>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</si>
  <si>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</si>
  <si>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</si>
  <si>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</si>
  <si>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</si>
  <si>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</si>
  <si>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</si>
  <si>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</si>
  <si>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</si>
  <si>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</si>
  <si>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</si>
  <si>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</si>
  <si>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</si>
  <si>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</si>
  <si>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</si>
  <si>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</si>
  <si>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</si>
  <si>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</si>
  <si>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</si>
  <si>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</si>
  <si>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</si>
  <si>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</si>
  <si>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</si>
  <si>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</si>
  <si>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</si>
  <si>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</si>
  <si>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</si>
  <si>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</si>
  <si>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</si>
  <si>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</si>
  <si>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</si>
  <si>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</si>
  <si>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</si>
  <si>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</si>
  <si>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</si>
  <si>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</si>
  <si>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</si>
  <si>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</si>
  <si>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</si>
  <si>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</si>
  <si>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</si>
  <si>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</si>
  <si>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</si>
  <si>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</si>
  <si>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</si>
  <si>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</si>
  <si>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</si>
  <si>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</si>
  <si>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</si>
  <si>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</si>
  <si>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</si>
  <si>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</si>
  <si>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</si>
  <si>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</si>
  <si>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</si>
  <si>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</si>
  <si>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</si>
  <si>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</si>
  <si>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</si>
  <si>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</si>
  <si>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</si>
  <si>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</si>
  <si>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</si>
  <si>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</si>
  <si>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</si>
  <si>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</si>
  <si>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</si>
  <si>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</si>
  <si>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</si>
  <si>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</si>
  <si>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</si>
  <si>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</si>
  <si>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</si>
  <si>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</si>
  <si>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</si>
  <si>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</si>
  <si>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</si>
  <si>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</si>
  <si>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</si>
  <si>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</si>
  <si>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</si>
  <si>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</si>
  <si>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</si>
  <si>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</si>
  <si>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</si>
  <si>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</si>
  <si>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</si>
  <si>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</si>
  <si>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</si>
  <si>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</si>
  <si>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</si>
  <si>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</si>
  <si>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</si>
  <si>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</si>
  <si>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</si>
  <si>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</si>
  <si>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</si>
  <si>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</si>
  <si>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</si>
  <si>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</si>
  <si>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</si>
  <si>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</si>
  <si>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</si>
  <si>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</si>
  <si>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</si>
  <si>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</si>
  <si>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</si>
  <si>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</si>
  <si>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</si>
  <si>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</si>
  <si>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</si>
  <si>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</si>
  <si>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</si>
  <si>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</si>
  <si>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</si>
  <si>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</si>
  <si>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</si>
  <si>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</si>
  <si>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</si>
  <si>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</si>
  <si>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</si>
  <si>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</si>
  <si>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</si>
  <si>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</si>
  <si>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</si>
  <si>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</si>
  <si>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</si>
  <si>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</si>
  <si>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</si>
  <si>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</si>
  <si>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</si>
  <si>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</si>
  <si>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</si>
  <si>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</si>
  <si>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</si>
  <si>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</si>
  <si>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</si>
  <si>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</si>
  <si>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</si>
  <si>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</si>
  <si>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</si>
  <si>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</si>
  <si>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</si>
  <si>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</si>
  <si>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</si>
  <si>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</si>
  <si>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</si>
  <si>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</si>
  <si>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</si>
  <si>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</si>
  <si>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</si>
  <si>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</si>
  <si>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</si>
  <si>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</si>
  <si>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</si>
  <si>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</si>
  <si>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</si>
  <si>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</si>
  <si>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</si>
  <si>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</si>
  <si>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</si>
  <si>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</si>
  <si>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</si>
  <si>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</si>
  <si>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</si>
  <si>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</si>
  <si>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</si>
  <si>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</si>
  <si>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</si>
  <si>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</si>
  <si>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</si>
  <si>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</si>
  <si>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</si>
  <si>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</si>
  <si>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</si>
  <si>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</si>
  <si>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</si>
  <si>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</si>
  <si>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</si>
  <si>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</si>
  <si>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</si>
  <si>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</si>
  <si>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</si>
  <si>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</si>
  <si>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</si>
  <si>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</si>
  <si>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</si>
  <si>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</si>
  <si>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</si>
  <si>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</si>
  <si>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</si>
  <si>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</si>
  <si>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</si>
  <si>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</si>
  <si>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</si>
  <si>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</si>
  <si>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</si>
  <si>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</si>
  <si>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</si>
  <si>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</si>
  <si>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</si>
  <si>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</si>
  <si>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</si>
  <si>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</si>
  <si>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</si>
  <si>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</si>
  <si>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</si>
  <si>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</si>
  <si>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</si>
  <si>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</si>
  <si>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</si>
  <si>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</si>
  <si>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</si>
  <si>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</si>
  <si>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</si>
  <si>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</si>
  <si>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</si>
  <si>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</si>
  <si>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</si>
  <si>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</si>
  <si>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</si>
  <si>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</si>
  <si>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</si>
  <si>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</si>
  <si>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</si>
  <si>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</si>
  <si>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</si>
  <si>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</si>
  <si>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</si>
  <si>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</si>
  <si>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</si>
  <si>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</si>
  <si>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</si>
  <si>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</si>
  <si>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</si>
  <si>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</si>
  <si>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</si>
  <si>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</si>
  <si>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</si>
  <si>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</si>
  <si>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</si>
  <si>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</si>
  <si>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</si>
  <si>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</si>
  <si>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</si>
  <si>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</si>
  <si>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</si>
  <si>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</si>
  <si>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</si>
  <si>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</si>
  <si>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</si>
  <si>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</si>
  <si>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</si>
  <si>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</si>
  <si>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</si>
  <si>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</si>
  <si>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</si>
  <si>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</si>
  <si>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</si>
  <si>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</si>
  <si>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</si>
  <si>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</si>
  <si>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</si>
  <si>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</si>
  <si>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</si>
  <si>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</si>
  <si>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</si>
  <si>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</si>
  <si>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</si>
  <si>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</si>
  <si>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</si>
  <si>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</si>
  <si>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</si>
  <si>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</si>
  <si>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</si>
  <si>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</si>
  <si>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</si>
  <si>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</si>
  <si>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</si>
  <si>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</si>
  <si>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</si>
  <si>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</si>
  <si>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</si>
  <si>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</si>
  <si>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</si>
  <si>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</si>
  <si>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</si>
  <si>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</si>
  <si>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</si>
  <si>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</si>
  <si>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</si>
  <si>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</si>
  <si>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</si>
  <si>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</si>
  <si>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</si>
  <si>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</si>
  <si>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</si>
  <si>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</si>
  <si>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</si>
  <si>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</si>
  <si>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</si>
  <si>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</si>
  <si>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</si>
  <si>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</si>
  <si>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</si>
  <si>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</si>
  <si>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</si>
  <si>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</si>
  <si>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</si>
  <si>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</si>
  <si>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</si>
  <si>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</si>
  <si>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</si>
  <si>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</si>
  <si>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</si>
  <si>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</si>
  <si>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</si>
  <si>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</si>
  <si>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</si>
  <si>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</si>
  <si>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</si>
  <si>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</si>
  <si>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</si>
  <si>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</si>
  <si>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</si>
  <si>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</si>
  <si>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</si>
  <si>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</si>
  <si>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</si>
  <si>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</si>
  <si>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</si>
  <si>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</si>
  <si>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</si>
  <si>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</si>
  <si>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</si>
  <si>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</si>
  <si>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</si>
  <si>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</si>
  <si>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</si>
  <si>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</si>
  <si>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</si>
  <si>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</si>
  <si>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</si>
  <si>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</si>
  <si>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</si>
  <si>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</si>
  <si>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</si>
  <si>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</si>
  <si>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</si>
  <si>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</si>
  <si>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</si>
  <si>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</si>
  <si>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</si>
  <si>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</si>
  <si>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</si>
  <si>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</si>
  <si>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</si>
  <si>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</si>
  <si>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</si>
  <si>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</si>
  <si>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</si>
  <si>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</si>
  <si>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</si>
  <si>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</si>
  <si>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</si>
  <si>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</si>
  <si>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</si>
  <si>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</si>
  <si>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</si>
  <si>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</si>
  <si>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</si>
  <si>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</si>
  <si>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</si>
  <si>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</si>
  <si>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</si>
  <si>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</si>
  <si>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</si>
  <si>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</si>
  <si>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</si>
  <si>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</si>
  <si>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</si>
  <si>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</si>
  <si>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</si>
  <si>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</si>
  <si>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</si>
  <si>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</si>
  <si>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</si>
  <si>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</si>
  <si>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</si>
  <si>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</si>
  <si>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</si>
  <si>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</si>
  <si>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</si>
  <si>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</si>
  <si>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</si>
  <si>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</si>
  <si>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</si>
  <si>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</si>
  <si>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</si>
  <si>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</si>
  <si>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</si>
  <si>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</si>
  <si>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</si>
  <si>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</si>
  <si>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</si>
  <si>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</si>
  <si>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</si>
  <si>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</si>
  <si>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</si>
  <si>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</si>
  <si>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</si>
  <si>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</si>
  <si>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</si>
  <si>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</si>
  <si>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</si>
  <si>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</si>
  <si>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</si>
  <si>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</si>
  <si>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</si>
  <si>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</si>
  <si>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</si>
  <si>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</si>
  <si>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</si>
  <si>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</si>
  <si>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</si>
  <si>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</si>
  <si>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</si>
  <si>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</si>
  <si>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</si>
  <si>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</si>
  <si>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</si>
  <si>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</si>
  <si>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</si>
  <si>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</si>
  <si>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</si>
  <si>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</si>
  <si>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</si>
  <si>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</si>
  <si>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</si>
  <si>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</si>
  <si>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</si>
  <si>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</si>
  <si>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</si>
  <si>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</si>
  <si>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</si>
  <si>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</si>
  <si>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</si>
  <si>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</si>
  <si>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</si>
  <si>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</si>
  <si>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</si>
  <si>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</si>
  <si>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</si>
  <si>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</si>
  <si>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</si>
  <si>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</si>
  <si>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</si>
  <si>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</si>
  <si>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</si>
  <si>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</si>
  <si>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</si>
  <si>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</si>
  <si>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</si>
  <si>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</si>
  <si>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</si>
  <si>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</si>
  <si>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</si>
  <si>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</si>
  <si>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</si>
  <si>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</si>
  <si>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</si>
  <si>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</si>
  <si>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</si>
  <si>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</si>
  <si>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</si>
  <si>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</si>
  <si>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</si>
  <si>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</si>
  <si>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</si>
  <si>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</si>
  <si>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</si>
  <si>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</si>
  <si>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</si>
  <si>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</si>
  <si>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</si>
  <si>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</si>
  <si>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</si>
  <si>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</si>
  <si>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</si>
  <si>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</si>
  <si>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</si>
  <si>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</si>
  <si>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</si>
  <si>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</si>
  <si>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</si>
  <si>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</si>
  <si>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</si>
  <si>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</si>
  <si>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</si>
  <si>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</si>
  <si>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</si>
  <si>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</si>
  <si>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</si>
  <si>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</si>
  <si>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</si>
  <si>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</si>
  <si>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</si>
  <si>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</si>
  <si>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</si>
  <si>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</si>
  <si>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</si>
  <si>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</si>
  <si>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</si>
  <si>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</si>
  <si>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</si>
  <si>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</si>
  <si>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</si>
  <si>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</si>
  <si>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</si>
  <si>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</si>
  <si>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</si>
  <si>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</si>
  <si>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</si>
  <si>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</si>
  <si>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</si>
  <si>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</si>
  <si>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</si>
  <si>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</si>
  <si>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</si>
  <si>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</si>
  <si>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</si>
  <si>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</si>
  <si>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</si>
  <si>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</si>
  <si>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</si>
  <si>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</si>
  <si>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</si>
  <si>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</si>
  <si>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</si>
  <si>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</si>
  <si>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</si>
  <si>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</si>
  <si>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</si>
  <si>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</si>
  <si>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</si>
  <si>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</si>
  <si>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</si>
  <si>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</si>
  <si>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</si>
  <si>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</si>
  <si>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</si>
  <si>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</si>
  <si>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</si>
  <si>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</si>
  <si>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</si>
  <si>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</si>
  <si>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</si>
  <si>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</si>
  <si>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</si>
  <si>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</si>
  <si>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</si>
  <si>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</si>
  <si>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</si>
  <si>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</si>
  <si>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</si>
  <si>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</si>
  <si>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</si>
  <si>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</si>
  <si>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</si>
  <si>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</si>
  <si>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</si>
  <si>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</si>
  <si>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</si>
  <si>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</si>
  <si>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</si>
  <si>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</si>
  <si>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</si>
  <si>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</si>
  <si>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</si>
  <si>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</si>
  <si>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</si>
  <si>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</si>
  <si>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</si>
  <si>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</si>
  <si>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</si>
  <si>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</si>
  <si>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</si>
  <si>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</si>
  <si>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</si>
  <si>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</si>
  <si>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</si>
  <si>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</si>
  <si>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</si>
  <si>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</si>
  <si>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</si>
  <si>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</si>
  <si>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</si>
  <si>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</si>
  <si>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</si>
  <si>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</si>
  <si>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</si>
  <si>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</si>
  <si>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</si>
  <si>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</si>
  <si>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</si>
  <si>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</si>
  <si>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</si>
  <si>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</si>
  <si>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</si>
  <si>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</si>
  <si>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</si>
  <si>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</si>
  <si>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</si>
  <si>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</si>
  <si>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</si>
  <si>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</si>
  <si>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</si>
  <si>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</si>
  <si>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</si>
  <si>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</si>
  <si>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</si>
  <si>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</si>
  <si>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</si>
  <si>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</si>
  <si>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</si>
  <si>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</si>
  <si>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</si>
  <si>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</si>
  <si>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</si>
  <si>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</si>
  <si>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</si>
  <si>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</si>
  <si>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</si>
  <si>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</si>
  <si>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</si>
  <si>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</si>
  <si>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</si>
  <si>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</si>
  <si>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</si>
  <si>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</si>
  <si>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</si>
  <si>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</si>
  <si>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</si>
  <si>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</si>
  <si>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</si>
  <si>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</si>
  <si>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</si>
  <si>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</si>
  <si>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</si>
  <si>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</si>
  <si>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</si>
  <si>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</si>
  <si>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</si>
  <si>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</si>
  <si>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</si>
  <si>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</si>
  <si>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</si>
  <si>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</si>
  <si>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</si>
  <si>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</si>
  <si>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</si>
  <si>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</si>
  <si>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</si>
  <si>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</si>
  <si>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</si>
  <si>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</si>
  <si>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</si>
  <si>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</si>
  <si>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</si>
  <si>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</si>
  <si>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</si>
  <si>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</si>
  <si>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</si>
  <si>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</si>
  <si>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</si>
  <si>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</si>
  <si>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</si>
  <si>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</si>
  <si>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</si>
  <si>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</si>
  <si>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</si>
  <si>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</si>
  <si>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</si>
  <si>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</si>
  <si>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</si>
  <si>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</si>
  <si>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</si>
  <si>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</si>
  <si>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</si>
  <si>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</si>
  <si>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</si>
  <si>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</si>
  <si>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</si>
  <si>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</si>
  <si>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</si>
  <si>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</si>
  <si>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</si>
  <si>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</si>
  <si>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</si>
  <si>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</si>
  <si>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</si>
  <si>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</si>
  <si>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</si>
  <si>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</si>
  <si>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</si>
  <si>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</si>
  <si>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</si>
  <si>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</si>
  <si>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</si>
  <si>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</si>
  <si>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</si>
  <si>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</si>
  <si>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</si>
  <si>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</si>
  <si>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</si>
  <si>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</si>
  <si>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</si>
  <si>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</si>
  <si>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</si>
  <si>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</si>
  <si>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</si>
  <si>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</si>
  <si>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</si>
  <si>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</si>
  <si>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</si>
  <si>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</si>
  <si>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</si>
  <si>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</si>
  <si>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</si>
  <si>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</si>
  <si>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</si>
  <si>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</si>
  <si>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</si>
  <si>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</si>
  <si>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</si>
  <si>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</si>
  <si>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</si>
  <si>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</si>
  <si>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</si>
  <si>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</si>
  <si>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</si>
  <si>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</si>
  <si>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</si>
  <si>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</si>
  <si>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</si>
  <si>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</si>
  <si>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</si>
  <si>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</si>
  <si>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</si>
  <si>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</si>
  <si>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</si>
  <si>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</si>
  <si>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</si>
  <si>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</si>
  <si>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</si>
  <si>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</si>
  <si>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</si>
  <si>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</si>
  <si>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</si>
  <si>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</si>
  <si>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</si>
  <si>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</si>
  <si>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</si>
  <si>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</si>
  <si>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</si>
  <si>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</si>
  <si>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</si>
  <si>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</si>
  <si>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</si>
  <si>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</si>
  <si>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</si>
  <si>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</si>
  <si>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</si>
  <si>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</si>
  <si>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</si>
  <si>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</si>
  <si>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</si>
  <si>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</si>
  <si>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</si>
  <si>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</si>
  <si>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</si>
  <si>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</si>
  <si>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</si>
  <si>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</si>
  <si>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</si>
  <si>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</si>
  <si>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</si>
  <si>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</si>
  <si>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</si>
  <si>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</si>
  <si>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</si>
  <si>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</si>
  <si>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</si>
  <si>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</si>
  <si>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</si>
  <si>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</si>
  <si>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</si>
  <si>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</si>
  <si>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</si>
  <si>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</si>
  <si>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</si>
  <si>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</si>
  <si>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</si>
  <si>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</si>
  <si>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</si>
  <si>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</si>
  <si>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</si>
  <si>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</si>
  <si>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</si>
  <si>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</si>
  <si>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</si>
  <si>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</si>
  <si>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</si>
  <si>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</si>
  <si>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</si>
  <si>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</si>
  <si>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</si>
  <si>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</si>
  <si>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</si>
  <si>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</si>
  <si>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</si>
  <si>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</si>
  <si>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</si>
  <si>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</si>
  <si>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</si>
  <si>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</si>
  <si>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</si>
  <si>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</si>
  <si>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</si>
  <si>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</si>
  <si>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</si>
  <si>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</si>
  <si>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</si>
  <si>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</si>
  <si>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</si>
  <si>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</si>
  <si>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</si>
  <si>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</si>
  <si>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</si>
  <si>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</si>
  <si>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</si>
  <si>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</si>
  <si>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</si>
  <si>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</si>
  <si>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</si>
  <si>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</si>
  <si>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</si>
  <si>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</si>
  <si>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</si>
  <si>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</si>
  <si>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</si>
  <si>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</si>
  <si>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</si>
  <si>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</si>
  <si>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</si>
  <si>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</si>
  <si>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</si>
  <si>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</si>
  <si>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</si>
  <si>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</si>
  <si>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</si>
  <si>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</si>
  <si>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</si>
  <si>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</si>
  <si>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</si>
  <si>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</si>
  <si>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</si>
  <si>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</si>
  <si>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</si>
  <si>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</si>
  <si>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</si>
  <si>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</si>
  <si>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</si>
  <si>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</si>
  <si>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</si>
  <si>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</si>
  <si>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</si>
  <si>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</si>
  <si>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</si>
  <si>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</si>
  <si>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</si>
  <si>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</si>
  <si>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</si>
  <si>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</si>
  <si>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</si>
  <si>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</si>
  <si>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</si>
  <si>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</si>
  <si>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</si>
  <si>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</si>
  <si>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</si>
  <si>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</si>
  <si>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</si>
  <si>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</si>
  <si>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</si>
  <si>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</si>
  <si>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</si>
  <si>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</si>
  <si>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</si>
  <si>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</si>
  <si>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</si>
  <si>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</si>
  <si>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</si>
  <si>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</si>
  <si>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</si>
  <si>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</si>
  <si>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</si>
  <si>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</si>
  <si>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</si>
  <si>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</si>
  <si>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</si>
  <si>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</si>
  <si>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</si>
  <si>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</si>
  <si>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</si>
  <si>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</si>
  <si>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</si>
  <si>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</si>
  <si>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</si>
  <si>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</si>
  <si>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</si>
  <si>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</si>
  <si>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</si>
  <si>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</si>
  <si>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</si>
  <si>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</si>
  <si>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</si>
  <si>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</si>
  <si>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</si>
  <si>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</si>
  <si>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</si>
  <si>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</si>
  <si>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</si>
  <si>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</si>
  <si>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</si>
  <si>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</si>
  <si>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</si>
  <si>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</si>
  <si>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</si>
  <si>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</si>
  <si>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</si>
  <si>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</si>
  <si>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</si>
  <si>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</si>
  <si>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</si>
  <si>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</si>
  <si>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</si>
  <si>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</si>
  <si>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</si>
  <si>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</si>
  <si>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</si>
  <si>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</si>
  <si>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</si>
  <si>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</si>
  <si>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</si>
  <si>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</si>
  <si>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</si>
  <si>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</si>
  <si>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</si>
  <si>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</si>
  <si>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</si>
  <si>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</si>
  <si>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</si>
  <si>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</si>
  <si>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</si>
  <si>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</si>
  <si>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</si>
  <si>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</si>
  <si>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</si>
  <si>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</si>
  <si>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</si>
  <si>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</si>
  <si>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</si>
  <si>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</si>
  <si>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</si>
  <si>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</si>
  <si>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</si>
  <si>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</si>
  <si>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</si>
  <si>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</si>
  <si>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</si>
  <si>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</si>
  <si>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</si>
  <si>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</si>
  <si>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</si>
  <si>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</si>
  <si>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</si>
  <si>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</si>
  <si>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</si>
  <si>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</si>
  <si>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</si>
  <si>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</si>
  <si>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</si>
  <si>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</si>
  <si>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</si>
  <si>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</si>
  <si>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</si>
  <si>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</si>
  <si>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</si>
  <si>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</si>
  <si>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</si>
  <si>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</si>
  <si>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</si>
  <si>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</si>
  <si>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</si>
  <si>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</si>
  <si>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</si>
  <si>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</si>
  <si>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</si>
  <si>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</si>
  <si>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</si>
  <si>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</si>
  <si>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</si>
  <si>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</si>
  <si>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</si>
  <si>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</si>
  <si>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</si>
  <si>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</si>
  <si>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</si>
  <si>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</si>
  <si>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</si>
  <si>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</si>
  <si>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</si>
  <si>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</si>
  <si>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</si>
  <si>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</si>
  <si>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</si>
  <si>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</si>
  <si>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</si>
  <si>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</si>
  <si>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</si>
  <si>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</si>
  <si>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</si>
  <si>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</si>
  <si>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</si>
  <si>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</si>
  <si>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</si>
  <si>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</si>
  <si>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</si>
  <si>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</si>
  <si>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</si>
  <si>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</si>
  <si>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</si>
  <si>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</si>
  <si>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</si>
  <si>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</si>
  <si>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</si>
  <si>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</si>
  <si>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</si>
  <si>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</si>
  <si>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</si>
  <si>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</si>
  <si>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</si>
  <si>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</si>
  <si>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</si>
  <si>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</si>
  <si>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</si>
  <si>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</si>
  <si>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</si>
  <si>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</si>
  <si>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</si>
  <si>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</si>
  <si>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</si>
  <si>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</si>
  <si>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</si>
  <si>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</si>
  <si>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</si>
  <si>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</si>
  <si>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</si>
  <si>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</si>
  <si>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</si>
  <si>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</si>
  <si>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</si>
  <si>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</si>
  <si>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</si>
  <si>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</si>
  <si>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</si>
  <si>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</si>
  <si>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</si>
  <si>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</si>
  <si>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</si>
  <si>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</si>
  <si>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</si>
  <si>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</si>
  <si>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</si>
  <si>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</si>
  <si>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</si>
  <si>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</si>
  <si>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</si>
  <si>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</si>
  <si>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</si>
  <si>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</si>
  <si>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</si>
  <si>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</si>
  <si>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</si>
  <si>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</si>
  <si>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</si>
  <si>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</si>
  <si>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</si>
  <si>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</si>
  <si>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</si>
  <si>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</si>
  <si>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</si>
  <si>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</si>
  <si>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</si>
  <si>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</si>
  <si>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</si>
  <si>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</si>
  <si>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</si>
  <si>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</si>
  <si>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</si>
  <si>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</si>
  <si>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</si>
  <si>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</si>
  <si>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</si>
  <si>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</si>
  <si>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</si>
  <si>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</si>
  <si>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</si>
  <si>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</si>
  <si>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</si>
  <si>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</si>
  <si>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</si>
  <si>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</si>
  <si>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</si>
  <si>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</si>
  <si>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</si>
  <si>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</si>
  <si>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</si>
  <si>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</si>
  <si>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</si>
  <si>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</si>
  <si>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</si>
  <si>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</si>
  <si>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</si>
  <si>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</si>
  <si>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</si>
  <si>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</si>
  <si>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</si>
  <si>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</si>
  <si>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</si>
  <si>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</si>
  <si>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</si>
  <si>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</si>
  <si>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</si>
  <si>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</si>
  <si>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</si>
  <si>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</si>
  <si>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</si>
  <si>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</si>
  <si>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</si>
  <si>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</si>
  <si>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</si>
  <si>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</si>
  <si>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</si>
  <si>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</si>
  <si>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</si>
  <si>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</si>
  <si>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</si>
  <si>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</si>
  <si>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</si>
  <si>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</si>
  <si>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</si>
  <si>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</si>
  <si>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</si>
  <si>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</si>
  <si>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</si>
  <si>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</si>
  <si>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</si>
  <si>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</si>
  <si>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</si>
  <si>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</si>
  <si>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</si>
  <si>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</si>
  <si>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</si>
  <si>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</si>
  <si>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</si>
  <si>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</si>
  <si>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</si>
  <si>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</si>
  <si>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</si>
  <si>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</si>
  <si>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</si>
  <si>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</si>
  <si>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</si>
  <si>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</si>
  <si>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</si>
  <si>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</si>
  <si>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</si>
  <si>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</si>
  <si>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</si>
  <si>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</si>
  <si>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</si>
  <si>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</si>
  <si>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</si>
  <si>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</si>
  <si>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</si>
  <si>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</si>
  <si>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</si>
  <si>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</si>
  <si>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</si>
  <si>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</si>
  <si>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</si>
  <si>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</si>
  <si>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</si>
  <si>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</si>
  <si>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</si>
  <si>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</si>
  <si>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</si>
  <si>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</si>
  <si>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</si>
  <si>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</si>
  <si>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</si>
  <si>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</si>
  <si>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</si>
  <si>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</si>
  <si>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</si>
  <si>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</si>
  <si>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</si>
  <si>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</si>
  <si>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</si>
  <si>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</si>
  <si>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</si>
  <si>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</si>
  <si>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</si>
  <si>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</si>
  <si>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</si>
  <si>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</si>
  <si>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</si>
  <si>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</si>
  <si>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</si>
  <si>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</si>
  <si>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</si>
  <si>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</si>
  <si>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</si>
  <si>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</si>
  <si>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</si>
  <si>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</si>
  <si>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</si>
  <si>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</si>
  <si>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</si>
  <si>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</si>
  <si>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</si>
  <si>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</si>
  <si>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</si>
  <si>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</si>
  <si>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</si>
  <si>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</si>
  <si>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</si>
  <si>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</si>
  <si>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</si>
  <si>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</si>
  <si>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</si>
  <si>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</si>
  <si>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</si>
  <si>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</si>
  <si>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</si>
  <si>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</si>
  <si>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</si>
  <si>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</si>
  <si>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</si>
  <si>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</si>
  <si>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</si>
  <si>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</si>
  <si>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</si>
  <si>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</si>
  <si>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</si>
  <si>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</si>
  <si>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</si>
  <si>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</si>
  <si>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</si>
  <si>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</si>
  <si>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</si>
  <si>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</si>
  <si>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</si>
  <si>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</si>
  <si>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</si>
  <si>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</si>
  <si>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</si>
  <si>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</si>
  <si>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</si>
  <si>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</si>
  <si>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</si>
  <si>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</si>
  <si>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</si>
  <si>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</si>
  <si>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</si>
  <si>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</si>
  <si>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</si>
  <si>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</si>
  <si>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</si>
  <si>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</si>
  <si>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</si>
  <si>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</si>
  <si>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</si>
  <si>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</si>
  <si>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</si>
  <si>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</si>
  <si>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</si>
  <si>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</si>
  <si>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</si>
  <si>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</si>
  <si>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</si>
  <si>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</si>
  <si>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</si>
  <si>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</si>
  <si>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</si>
  <si>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</si>
  <si>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</si>
  <si>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</si>
  <si>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</si>
  <si>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</si>
  <si>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</si>
  <si>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</si>
  <si>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</si>
  <si>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</si>
  <si>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</si>
  <si>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</si>
  <si>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</si>
  <si>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</si>
  <si>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</si>
  <si>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</si>
  <si>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</si>
  <si>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</si>
  <si>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</si>
  <si>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</si>
  <si>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</si>
  <si>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</si>
  <si>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</si>
  <si>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</si>
  <si>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</si>
  <si>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</si>
  <si>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</si>
  <si>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</si>
  <si>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</si>
  <si>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</si>
  <si>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</si>
  <si>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</si>
  <si>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</si>
  <si>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</si>
  <si>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</si>
  <si>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</si>
  <si>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</si>
  <si>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</si>
  <si>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</si>
  <si>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</si>
  <si>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</si>
  <si>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</si>
  <si>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</si>
  <si>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</si>
  <si>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</si>
  <si>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</si>
  <si>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</si>
  <si>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</si>
  <si>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</si>
  <si>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</si>
  <si>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</si>
  <si>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</si>
  <si>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</si>
  <si>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</si>
  <si>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</si>
  <si>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</si>
  <si>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</si>
  <si>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</si>
  <si>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</si>
  <si>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</si>
  <si>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</si>
  <si>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</si>
  <si>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</si>
  <si>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</si>
  <si>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</si>
  <si>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</si>
  <si>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</si>
  <si>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</si>
  <si>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</si>
  <si>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</si>
  <si>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</si>
  <si>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</si>
  <si>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</si>
  <si>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</si>
  <si>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</si>
  <si>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</si>
  <si>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</si>
  <si>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</si>
  <si>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</si>
  <si>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</si>
  <si>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 xml:space="preserve">Fallas en la implementación de sistemas internos que permitan tramitar la autorización de los datos personales o las consultas y reclamaciones correspondientes, relacionadas particularmente con actualización, modificación, revocatoria, entre otros, de los datos personales. </t>
  </si>
  <si>
    <t>* Talento Organizacional
 - Gestión Comercial
-Abastecimiento
-Innovación
-Jurídica
-Sistemas Integrados de Gestión</t>
  </si>
  <si>
    <t xml:space="preserve">*Control interno
-Jurídica
-Comunicaciones </t>
  </si>
  <si>
    <t xml:space="preserve">Número de capacitaciones realizadas </t>
  </si>
  <si>
    <t>Número de revisiones realizadas</t>
  </si>
  <si>
    <t>Ante el tratamiento de datos personales que realiza la entidad, se considera como riesgo, no contar con la autorización expresa de los titulares de los datos, particularmente de carácter sensible, y las reclamaciones relacionadas por falta de presición en las finalidades informadas a dicho titular. No se trabajará como insumo la litigiosidad por falta de la misma. Nuestra entidad es una sociedad por acciones simplificada, catalogada como una sociedad de economia mixta con un componente accionario mayoritariamente público, pero sin funciones administrativas, de inspección, control, vigilancia, sanciontarios, etc.</t>
  </si>
  <si>
    <t>Se presentarán los documentos mencionados para socialización con el comité de Gerencia y su aprobación.</t>
  </si>
  <si>
    <t xml:space="preserve">Se realizarán capacitaciones a todas las áreas de la entidad, para garantizar el cumplimiento del procedimiento establecido, para el tratamiento de datos personales y la implementación de las autorizaciones de los titulares, consultas, reclamaciones, entre otros. Estas capacitaciones se realizarán de manera semestral o antes si así se requiere, para el personal directamente involucrado con el tratamiento de los datos y de  las bases de datos y una vez al año para el resto del personal. </t>
  </si>
  <si>
    <t xml:space="preserve">
- Control interno
-Jurídica
-Talento Organizacional</t>
  </si>
  <si>
    <t>Periodicamente se realizarán revisiones internas que permitan garantizar y verificar el cumplimiento de las disposiciones y el procedimiento establecido para el tratamiento de datos personales.  Dichas revisiones se realizarán trimestralmente.</t>
  </si>
  <si>
    <t>*Control interno
- Jurídica
- Tecnología</t>
  </si>
  <si>
    <t xml:space="preserve">Número de documentos y procedimientos diseñados para el tratamiento de datos personales </t>
  </si>
  <si>
    <t>Número de documentos y procedimientos a diseñar para el tratamiento de datos personales</t>
  </si>
  <si>
    <t xml:space="preserve">Entre los años 2022 y 2023 se diseñarán e implementarán los siguientes documentos sobre i. la política de tratamiento de datos personales,
 ii. formato de autorización de tratamiento de datos y iii. aviso de privacidad para implementar con clientes, aliados, proveedores, empleados y contratistas. Este documento será dirigido a todas las áreas de la empresa y en caso de ser necesario se hará la revisión del mismo, para hacer las actualizaciones que resulten pertinentes, con una periodicidad de 6 meses. </t>
  </si>
  <si>
    <t>Número de revisiones para actualización realizadas a los procedimientos sobre la política de tratamiento de datos personales.</t>
  </si>
  <si>
    <t xml:space="preserve">Número de políticas para el tratamiento de datos personales y documentos relacionados aprobados por el comité de Gerencia. </t>
  </si>
  <si>
    <t>Número de políticas de tratamiento de datos personales y documentos relacionados que se coordinaron interinstitucionalmente.</t>
  </si>
  <si>
    <t>Número de políticas de tratamiento de datos personales y documentos relacionados que se quieren coordinar interinstitucionalmente.</t>
  </si>
  <si>
    <t>Número de capacitaciones por realizar</t>
  </si>
  <si>
    <t>Número de grupos a capacitar.</t>
  </si>
  <si>
    <t>Número de revisiones para actualización que se realizarán a los procedimientos sobre la política de tratamiento de datos personales.</t>
  </si>
  <si>
    <t xml:space="preserve">Número de politicas para el tratamiento de datos personales y documentos relacionados a presentar y aprobar por parte del comité de Gerencia. </t>
  </si>
  <si>
    <t>Número de revisiones programadas o a realizar</t>
  </si>
  <si>
    <t xml:space="preserve">Número de grupos capacitados </t>
  </si>
  <si>
    <t>Número de reclamaciones presentadas</t>
  </si>
  <si>
    <t>Número de reclamaciones a presentar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</si>
</sst>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8"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theme="2"/>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1">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5" borderId="12" xfId="0" applyFont="1" applyFill="1" applyBorder="1" applyAlignment="1">
      <alignment horizontal="center" vertical="center" wrapText="1"/>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xf numFmtId="0" fontId="1" fillId="23" borderId="1" xfId="0" applyFont="1" applyFill="1" applyBorder="1" applyAlignment="1" applyProtection="1">
      <alignment horizontal="left" vertical="center" wrapText="1" indent="1"/>
      <protection locked="0"/>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34">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33" dataDxfId="31" headerRowBorderDxfId="32" tableBorderDxfId="30" totalsRowBorderDxfId="29">
  <sortState xmlns:xlrd2="http://schemas.microsoft.com/office/spreadsheetml/2017/richdata2" ref="B3:D276">
    <sortCondition ref="C3"/>
  </sortState>
  <tableColumns count="3">
    <tableColumn id="1" xr3:uid="{22EC09E7-6A9B-46E2-94C8-E01B4FDF98F3}" name="ID ENTIDAD" dataDxfId="28"/>
    <tableColumn id="2" xr3:uid="{48771201-A13F-4B0C-BCC7-EB00469C7EF0}" name="ENTIDAD" dataDxfId="27"/>
    <tableColumn id="3" xr3:uid="{FF756E9C-8B73-4173-AC28-27FA80FC9CA3}" name="NOM CORTO"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O34" zoomScaleNormal="100" workbookViewId="0"/>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0" t="s">
        <v>1745</v>
      </c>
      <c r="C3" s="160"/>
      <c r="D3" s="160"/>
      <c r="E3" s="160"/>
      <c r="F3" s="160"/>
      <c r="G3" s="160"/>
      <c r="H3" s="160"/>
      <c r="I3" s="160"/>
      <c r="J3" s="160"/>
      <c r="K3" s="160"/>
      <c r="M3" s="109"/>
      <c r="N3" s="75"/>
      <c r="O3" s="75"/>
      <c r="P3" s="61"/>
      <c r="Q3" s="61"/>
      <c r="R3" s="61"/>
      <c r="S3" s="61"/>
      <c r="T3" s="61"/>
      <c r="U3" s="61"/>
      <c r="V3" s="61"/>
      <c r="W3" s="61"/>
      <c r="X3" s="57"/>
      <c r="Y3" s="57"/>
    </row>
    <row r="4" spans="2:32" ht="26.25" customHeight="1" x14ac:dyDescent="0.65">
      <c r="B4" s="204" t="s">
        <v>1743</v>
      </c>
      <c r="C4" s="205"/>
      <c r="D4" s="205"/>
      <c r="E4" s="205"/>
      <c r="F4" s="205"/>
      <c r="G4" s="205"/>
      <c r="H4" s="205"/>
      <c r="I4" s="205"/>
      <c r="J4" s="205"/>
      <c r="K4" s="205"/>
      <c r="N4" s="106"/>
      <c r="O4" s="106"/>
      <c r="P4" s="106"/>
      <c r="Q4" s="106"/>
      <c r="R4" s="106"/>
      <c r="S4" s="106"/>
      <c r="T4" s="106"/>
      <c r="U4" s="106"/>
      <c r="V4" s="106"/>
    </row>
    <row r="5" spans="2:32" ht="26.25" customHeight="1" x14ac:dyDescent="0.65">
      <c r="B5" s="204" t="s">
        <v>1744</v>
      </c>
      <c r="C5" s="205"/>
      <c r="D5" s="205"/>
      <c r="E5" s="205"/>
      <c r="F5" s="205"/>
      <c r="G5" s="205"/>
      <c r="H5" s="205"/>
      <c r="I5" s="205"/>
      <c r="J5" s="205"/>
      <c r="K5" s="205"/>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topLeftCell="A7" workbookViewId="0"/>
  </sheetViews>
  <sheetFormatPr baseColWidth="10" defaultRowHeight="15" x14ac:dyDescent="0.25"/>
  <cols>
    <col min="1" max="1" width="5.7109375" customWidth="1"/>
    <col min="12" max="12" width="6.5703125" customWidth="1"/>
  </cols>
  <sheetData>
    <row r="3" spans="2:11" ht="23.25" x14ac:dyDescent="0.25">
      <c r="B3" s="160" t="s">
        <v>1788</v>
      </c>
      <c r="C3" s="160"/>
      <c r="D3" s="160"/>
      <c r="E3" s="160"/>
      <c r="F3" s="160"/>
      <c r="G3" s="160"/>
      <c r="H3" s="160"/>
      <c r="I3" s="160"/>
      <c r="J3" s="160"/>
      <c r="K3" s="160"/>
    </row>
    <row r="5" spans="2:11" x14ac:dyDescent="0.25">
      <c r="B5" s="202" t="s">
        <v>1815</v>
      </c>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2"/>
      <c r="C7" s="202"/>
      <c r="D7" s="202"/>
      <c r="E7" s="202"/>
      <c r="F7" s="202"/>
      <c r="G7" s="202"/>
      <c r="H7" s="202"/>
      <c r="I7" s="202"/>
      <c r="J7" s="202"/>
      <c r="K7" s="202"/>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topLeftCell="A16" workbookViewId="0"/>
  </sheetViews>
  <sheetFormatPr baseColWidth="10" defaultRowHeight="15" x14ac:dyDescent="0.25"/>
  <cols>
    <col min="1" max="1" width="5.7109375" customWidth="1"/>
    <col min="12" max="12" width="6.5703125" customWidth="1"/>
  </cols>
  <sheetData>
    <row r="3" spans="2:11" ht="23.25" x14ac:dyDescent="0.25">
      <c r="B3" s="160" t="s">
        <v>1789</v>
      </c>
      <c r="C3" s="160"/>
      <c r="D3" s="160"/>
      <c r="E3" s="160"/>
      <c r="F3" s="160"/>
      <c r="G3" s="160"/>
      <c r="H3" s="160"/>
      <c r="I3" s="160"/>
      <c r="J3" s="160"/>
      <c r="K3" s="160"/>
    </row>
    <row r="4" spans="2:11" x14ac:dyDescent="0.25">
      <c r="B4" s="202" t="s">
        <v>1790</v>
      </c>
      <c r="C4" s="202"/>
      <c r="D4" s="202"/>
      <c r="E4" s="202"/>
      <c r="F4" s="202"/>
      <c r="G4" s="202"/>
      <c r="H4" s="202"/>
      <c r="I4" s="202"/>
      <c r="J4" s="202"/>
      <c r="K4" s="202"/>
    </row>
    <row r="5" spans="2:11" x14ac:dyDescent="0.25">
      <c r="B5" s="202"/>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6"/>
      <c r="C7" s="206"/>
      <c r="D7" s="206"/>
      <c r="E7" s="206"/>
      <c r="F7" s="206"/>
      <c r="G7" s="206"/>
      <c r="H7" s="206"/>
      <c r="I7" s="206"/>
      <c r="J7" s="206"/>
      <c r="K7" s="206"/>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row r="10" spans="2:11" x14ac:dyDescent="0.25">
      <c r="B10" s="206"/>
      <c r="C10" s="206"/>
      <c r="D10" s="206"/>
      <c r="E10" s="206"/>
      <c r="F10" s="206"/>
      <c r="G10" s="206"/>
      <c r="H10" s="206"/>
      <c r="I10" s="206"/>
      <c r="J10" s="206"/>
      <c r="K10" s="206"/>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2"/>
  <sheetViews>
    <sheetView showGridLines="0" topLeftCell="D6" zoomScale="90" zoomScaleNormal="90" workbookViewId="0">
      <selection activeCell="F8" sqref="F8"/>
    </sheetView>
  </sheetViews>
  <sheetFormatPr baseColWidth="10" defaultRowHeight="15" x14ac:dyDescent="0.2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10" t="s">
        <v>1768</v>
      </c>
      <c r="C3" s="190"/>
      <c r="D3" s="190"/>
      <c r="E3" s="190"/>
      <c r="F3" s="190"/>
      <c r="G3" s="68"/>
      <c r="H3" s="38"/>
      <c r="I3" s="90"/>
      <c r="J3" s="91"/>
      <c r="K3" s="91"/>
      <c r="L3" s="71"/>
      <c r="M3" s="230"/>
      <c r="N3" s="230"/>
      <c r="O3" s="115"/>
      <c r="P3" s="230"/>
      <c r="Q3" s="230"/>
    </row>
    <row r="4" spans="1:17" ht="19.5" x14ac:dyDescent="0.4">
      <c r="A4" s="38"/>
      <c r="B4" s="63"/>
      <c r="C4" s="63"/>
      <c r="D4" s="63"/>
      <c r="E4" s="63"/>
      <c r="F4" s="63"/>
      <c r="G4" s="63"/>
      <c r="H4" s="38"/>
      <c r="I4" s="38"/>
      <c r="J4" s="38"/>
      <c r="K4" s="38"/>
      <c r="L4" s="38"/>
      <c r="M4" s="38"/>
      <c r="N4" s="38"/>
      <c r="O4" s="38"/>
      <c r="P4" s="38"/>
      <c r="Q4" s="38"/>
    </row>
    <row r="5" spans="1:17" ht="19.5" x14ac:dyDescent="0.4">
      <c r="A5" s="38"/>
      <c r="B5" s="216" t="s">
        <v>1831</v>
      </c>
      <c r="C5" s="203"/>
      <c r="D5" s="217"/>
      <c r="E5" s="207" t="s">
        <v>1770</v>
      </c>
      <c r="F5" s="208"/>
      <c r="G5" s="209"/>
      <c r="H5" s="222" t="s">
        <v>1771</v>
      </c>
      <c r="I5" s="223"/>
      <c r="J5" s="223"/>
      <c r="K5" s="223"/>
      <c r="L5" s="223"/>
      <c r="M5" s="223"/>
      <c r="N5" s="223"/>
      <c r="O5" s="223"/>
      <c r="P5" s="223"/>
      <c r="Q5" s="224"/>
    </row>
    <row r="6" spans="1:17" ht="19.5" x14ac:dyDescent="0.4">
      <c r="A6" s="38"/>
      <c r="B6" s="218"/>
      <c r="C6" s="218"/>
      <c r="D6" s="219"/>
      <c r="E6" s="211" t="s">
        <v>1538</v>
      </c>
      <c r="F6" s="212"/>
      <c r="G6" s="213"/>
      <c r="H6" s="228" t="s">
        <v>1772</v>
      </c>
      <c r="I6" s="229"/>
      <c r="J6" s="229"/>
      <c r="K6" s="227"/>
      <c r="L6" s="225" t="s">
        <v>1773</v>
      </c>
      <c r="M6" s="226"/>
      <c r="N6" s="226"/>
      <c r="O6" s="227"/>
      <c r="P6" s="214" t="s">
        <v>1774</v>
      </c>
      <c r="Q6" s="220"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15"/>
      <c r="Q7" s="221"/>
    </row>
    <row r="8" spans="1:17" ht="165" customHeight="1" x14ac:dyDescent="0.4">
      <c r="A8" s="38"/>
      <c r="B8" s="22" t="str">
        <f>IF('PLAN DE ACCIÓN'!E10=0,"",'PLAN DE ACCIÓN'!E10)</f>
        <v xml:space="preserve">Fallas en la implementación de sistemas internos que permitan tramitar la autorización de los datos personales o las consultas y reclamaciones correspondientes, relacionadas particularmente con actualización, modificación, revocatoria, entre otros, de los datos personales. </v>
      </c>
      <c r="C8" s="147">
        <f>IF('PLAN DE ACCIÓN'!K10=0,"",'PLAN DE ACCIÓN'!K10)</f>
        <v>1</v>
      </c>
      <c r="D8" s="22" t="str">
        <f>IF(IF(+'PLAN DE ACCIÓN'!M10=0,'PLAN DE ACCIÓN'!L10,'PLAN DE ACCIÓN'!M10)=0,"",IF(+'PLAN DE ACCIÓN'!M10=0,'PLAN DE ACCIÓN'!L10,'PLAN DE ACCIÓN'!M10))</f>
        <v>Formato</v>
      </c>
      <c r="E8" s="40" t="s">
        <v>2212</v>
      </c>
      <c r="F8" s="40" t="s">
        <v>2218</v>
      </c>
      <c r="G8" s="21" t="str">
        <f>+IF(AND(E8&lt;&gt;"",F8&lt;&gt;""),"( "&amp;E8&amp;" / "&amp;F8&amp;" ) * 100","(Numerador / Denominador )*100")</f>
        <v>( Número de revisiones para actualización realizadas a los procedimientos sobre la política de tratamiento de datos personales. / Número de revisiones para actualización que se realizarán a los procedimientos sobre la política de tratamiento de datos personales.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x14ac:dyDescent="0.4">
      <c r="A9" s="38"/>
      <c r="B9" s="22" t="str">
        <f>IF('PLAN DE ACCIÓN'!E11=0,"",'PLAN DE ACCIÓN'!E11)</f>
        <v/>
      </c>
      <c r="C9" s="147">
        <f>IF('PLAN DE ACCIÓN'!K11=0,"",'PLAN DE ACCIÓN'!K11)</f>
        <v>2</v>
      </c>
      <c r="D9" s="22" t="str">
        <f>IF(IF(+'PLAN DE ACCIÓN'!M11=0,'PLAN DE ACCIÓN'!L11,'PLAN DE ACCIÓN'!M11)=0,"",IF(+'PLAN DE ACCIÓN'!M11=0,'PLAN DE ACCIÓN'!L11,'PLAN DE ACCIÓN'!M11))</f>
        <v>Otro (escríbala en la siguiente columna)</v>
      </c>
      <c r="E9" s="40" t="s">
        <v>2213</v>
      </c>
      <c r="F9" s="40" t="s">
        <v>2219</v>
      </c>
      <c r="G9" s="21" t="str">
        <f t="shared" ref="G9:G36" si="3">+IF(AND(E9&lt;&gt;"",F9&lt;&gt;""),"( "&amp;E9&amp;" / "&amp;F9&amp;" ) * 100","(Numerador / Denominador )*100")</f>
        <v>( Número de políticas para el tratamiento de datos personales y documentos relacionados aprobados por el comité de Gerencia.  / Número de politicas para el tratamiento de datos personales y documentos relacionados a presentar y aprobar por parte del comité de Gerencia.  ) * 100</v>
      </c>
      <c r="H9" s="127"/>
      <c r="I9" s="127"/>
      <c r="J9" s="64" t="str">
        <f t="shared" ref="J9:J36" si="4">IFERROR(H9/I9,"")</f>
        <v/>
      </c>
      <c r="K9" s="135"/>
      <c r="L9" s="125"/>
      <c r="M9" s="125"/>
      <c r="N9" s="25" t="str">
        <f t="shared" ref="N9:N36" si="5">IFERROR(L9/M9,"")</f>
        <v/>
      </c>
      <c r="O9" s="133"/>
      <c r="P9" s="25" t="str">
        <f t="shared" ref="P9:P36" si="6">+IFERROR(AVERAGE(J9,N9),"")</f>
        <v/>
      </c>
      <c r="Q9" s="132"/>
    </row>
    <row r="10" spans="1:17" ht="165" customHeight="1" x14ac:dyDescent="0.4">
      <c r="A10" s="38"/>
      <c r="B10" s="22" t="str">
        <f>IF('PLAN DE ACCIÓN'!E12=0,"",'PLAN DE ACCIÓN'!E12)</f>
        <v/>
      </c>
      <c r="C10" s="147">
        <f>IF('PLAN DE ACCIÓN'!K12=0,"",'PLAN DE ACCIÓN'!K12)</f>
        <v>3</v>
      </c>
      <c r="D10" s="22" t="str">
        <f>IF(IF(+'PLAN DE ACCIÓN'!M12=0,'PLAN DE ACCIÓN'!L12,'PLAN DE ACCIÓN'!M12)=0,"",IF(+'PLAN DE ACCIÓN'!M12=0,'PLAN DE ACCIÓN'!L12,'PLAN DE ACCIÓN'!M12))</f>
        <v>Capacitación virtual</v>
      </c>
      <c r="E10" s="40" t="s">
        <v>2201</v>
      </c>
      <c r="F10" s="40" t="s">
        <v>2216</v>
      </c>
      <c r="G10" s="21" t="str">
        <f t="shared" si="3"/>
        <v>( Número de capacitaciones realizadas  / Número de capacitaciones por realizar ) * 100</v>
      </c>
      <c r="H10" s="127"/>
      <c r="I10" s="127"/>
      <c r="J10" s="64" t="str">
        <f t="shared" si="4"/>
        <v/>
      </c>
      <c r="K10" s="135"/>
      <c r="L10" s="125"/>
      <c r="M10" s="125"/>
      <c r="N10" s="25" t="str">
        <f t="shared" si="5"/>
        <v/>
      </c>
      <c r="O10" s="133"/>
      <c r="P10" s="25" t="str">
        <f t="shared" si="6"/>
        <v/>
      </c>
      <c r="Q10" s="132"/>
    </row>
    <row r="11" spans="1:17" ht="165" customHeight="1" x14ac:dyDescent="0.4">
      <c r="A11" s="38"/>
      <c r="B11" s="22" t="str">
        <f>IF('PLAN DE ACCIÓN'!E13=0,"",'PLAN DE ACCIÓN'!E13)</f>
        <v/>
      </c>
      <c r="C11" s="147">
        <f>IF('PLAN DE ACCIÓN'!K13=0,"",'PLAN DE ACCIÓN'!K13)</f>
        <v>4</v>
      </c>
      <c r="D11" s="22" t="str">
        <f>IF(IF(+'PLAN DE ACCIÓN'!M13=0,'PLAN DE ACCIÓN'!L13,'PLAN DE ACCIÓN'!M13)=0,"",IF(+'PLAN DE ACCIÓN'!M13=0,'PLAN DE ACCIÓN'!L13,'PLAN DE ACCIÓN'!M13))</f>
        <v>Lista de chequeo</v>
      </c>
      <c r="E11" s="40" t="s">
        <v>2202</v>
      </c>
      <c r="F11" s="40" t="s">
        <v>2220</v>
      </c>
      <c r="G11" s="21" t="str">
        <f t="shared" si="3"/>
        <v>( Número de revisiones realizadas / Número de revisiones programadas o a realizar ) * 100</v>
      </c>
      <c r="H11" s="127"/>
      <c r="I11" s="127"/>
      <c r="J11" s="64" t="str">
        <f t="shared" si="4"/>
        <v/>
      </c>
      <c r="K11" s="135"/>
      <c r="L11" s="125"/>
      <c r="M11" s="125"/>
      <c r="N11" s="25" t="str">
        <f t="shared" si="5"/>
        <v/>
      </c>
      <c r="O11" s="133"/>
      <c r="P11" s="25" t="str">
        <f t="shared" si="6"/>
        <v/>
      </c>
      <c r="Q11" s="132"/>
    </row>
    <row r="12" spans="1:17" ht="165" customHeight="1"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x14ac:dyDescent="0.25">
      <c r="Q37" s="62"/>
    </row>
    <row r="38" spans="1:17" x14ac:dyDescent="0.25">
      <c r="Q38" s="62"/>
    </row>
    <row r="39" spans="1:17" x14ac:dyDescent="0.25">
      <c r="Q39" s="62"/>
    </row>
    <row r="62" spans="10:16" hidden="1" x14ac:dyDescent="0.25">
      <c r="J62" s="81" t="str">
        <f>IFERROR(AVERAGE(J8:J36),"")</f>
        <v/>
      </c>
      <c r="K62" s="81"/>
      <c r="N62" s="81" t="str">
        <f>IFERROR(AVERAGE(N8:N36),"")</f>
        <v/>
      </c>
      <c r="O62" s="81"/>
      <c r="P62" s="81" t="str">
        <f>IFERROR(AVERAGE(P8:P36),"")</f>
        <v/>
      </c>
    </row>
  </sheetData>
  <sheetProtection algorithmName="SHA-512" hashValue="K3CmcFaPqMBqA30c57f4Oo9xd/jmfm7tfkLSSDAqXhNz3YLCf0RuL6mOxOqaxOzzQZki5BOocLnIERlpWoNQrQ==" saltValue="O1FY5w8Jg867Sb3p01Pe8w=="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6 J8:J36 N8:N36">
    <cfRule type="cellIs" dxfId="25" priority="1" operator="equal">
      <formula>""</formula>
    </cfRule>
    <cfRule type="cellIs" dxfId="24" priority="2" operator="between">
      <formula>0.33</formula>
      <formula>0.67</formula>
    </cfRule>
    <cfRule type="cellIs" dxfId="23" priority="3" operator="lessThan">
      <formula>0.33</formula>
    </cfRule>
    <cfRule type="cellIs" dxfId="22" priority="4" operator="greaterThan">
      <formula>0.67</formula>
    </cfRule>
  </conditionalFormatting>
  <dataValidations xWindow="1053" yWindow="479" count="9">
    <dataValidation allowBlank="1" showInputMessage="1" showErrorMessage="1" prompt="Se calcula automáticamente, promediando los resultados del año 1 y el año 2" sqref="Q6:Q7 P6:P36" xr:uid="{ED81ABA4-3D47-45E7-B862-FBA805169027}"/>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Se calcula automáticamente el porcentaje de avance, una vez se ingresen los valores del numerador y denominador." sqref="J7:J36 N7:N36" xr:uid="{0C265818-5575-4861-9713-6E73EAD4F721}"/>
    <dataValidation allowBlank="1" showInputMessage="1" showErrorMessage="1" prompt="Esta información se carga automáticamente del PLAN DE ACCIÓN " sqref="B8:D36" xr:uid="{778AF91A-EACD-444B-8902-41C4C74392A4}"/>
    <dataValidation allowBlank="1" showInputMessage="1" showErrorMessage="1" prompt="Describa el numerador" sqref="E7:E36" xr:uid="{076C17DB-6B3C-4AA6-9BC7-4D93383D5CA7}"/>
    <dataValidation allowBlank="1" showInputMessage="1" showErrorMessage="1" prompt="Describa el denominador" sqref="F7:F36" xr:uid="{CAA25742-784E-4193-8995-0EEA3EF680C3}"/>
    <dataValidation allowBlank="1" showInputMessage="1" showErrorMessage="1" prompt="Escriba el valor numérico del numerador" sqref="L7:L36 H7:H36" xr:uid="{DC58246D-8F52-44CD-B0A0-D4992289B9FF}"/>
    <dataValidation allowBlank="1" showInputMessage="1" showErrorMessage="1" prompt="Escriba el valor numérico del denominador" sqref="M7:M36 I7:I36" xr:uid="{A252A005-066D-4BC1-88F9-F5AB690F5230}"/>
    <dataValidation allowBlank="1" showInputMessage="1" showErrorMessage="1" prompt="Explique brevemente el valor del resultado" sqref="O7:O36 K7:K36"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5"/>
  <sheetViews>
    <sheetView showGridLines="0" topLeftCell="C1" zoomScale="90" zoomScaleNormal="90" workbookViewId="0">
      <selection activeCell="F8" sqref="F8"/>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10" t="s">
        <v>1775</v>
      </c>
      <c r="C3" s="210"/>
      <c r="D3" s="210"/>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2" t="s">
        <v>1770</v>
      </c>
      <c r="F5" s="233"/>
      <c r="G5" s="234"/>
      <c r="H5" s="222" t="s">
        <v>1771</v>
      </c>
      <c r="I5" s="223"/>
      <c r="J5" s="223"/>
      <c r="K5" s="223"/>
      <c r="L5" s="223"/>
      <c r="M5" s="223"/>
      <c r="N5" s="223"/>
      <c r="O5" s="223"/>
      <c r="P5" s="223"/>
      <c r="Q5" s="224"/>
    </row>
    <row r="6" spans="2:17" ht="18.75" x14ac:dyDescent="0.4">
      <c r="B6" s="38"/>
      <c r="C6" s="38"/>
      <c r="D6" s="38"/>
      <c r="E6" s="235" t="s">
        <v>1538</v>
      </c>
      <c r="F6" s="236"/>
      <c r="G6" s="237"/>
      <c r="H6" s="228" t="s">
        <v>1772</v>
      </c>
      <c r="I6" s="229"/>
      <c r="J6" s="229"/>
      <c r="K6" s="227"/>
      <c r="L6" s="225" t="s">
        <v>1773</v>
      </c>
      <c r="M6" s="226"/>
      <c r="N6" s="226"/>
      <c r="O6" s="227"/>
      <c r="P6" s="238" t="s">
        <v>1774</v>
      </c>
      <c r="Q6" s="231"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15"/>
      <c r="Q7" s="221"/>
    </row>
    <row r="8" spans="2:17" ht="165" customHeight="1" x14ac:dyDescent="0.25">
      <c r="B8" s="22" t="str">
        <f>IF('PLAN DE ACCIÓN'!E10=0,"",'PLAN DE ACCIÓN'!E10)</f>
        <v xml:space="preserve">Fallas en la implementación de sistemas internos que permitan tramitar la autorización de los datos personales o las consultas y reclamaciones correspondientes, relacionadas particularmente con actualización, modificación, revocatoria, entre otros, de los datos personales. </v>
      </c>
      <c r="C8" s="22">
        <f>IF('PLAN DE ACCIÓN'!F10=0,"",'PLAN DE ACCIÓN'!F10)</f>
        <v>1</v>
      </c>
      <c r="D8" s="22" t="str">
        <f>IF(IF(+'PLAN DE ACCIÓN'!H10=0,'PLAN DE ACCIÓN'!G10,'PLAN DE ACCIÓN'!H10)=0,"",IF(+'PLAN DE ACCIÓN'!H10=0,'PLAN DE ACCIÓN'!G10,'PLAN DE ACCIÓN'!H10))</f>
        <v>Diseñar Procedimiento</v>
      </c>
      <c r="E8" s="40" t="s">
        <v>2209</v>
      </c>
      <c r="F8" s="40" t="s">
        <v>2210</v>
      </c>
      <c r="G8" s="21" t="str">
        <f>+IF(AND(E8&lt;&gt;"",F8&lt;&gt;""),"( "&amp;E8&amp;" / "&amp;F8&amp;" ) * 100","(Numerador / Denominador )*100")</f>
        <v>( Número de documentos y procedimientos diseñados para el tratamiento de datos personales  / Número de documentos y procedimientos a diseñar para el tratamiento de datos personales ) * 100</v>
      </c>
      <c r="H8" s="127"/>
      <c r="I8" s="127"/>
      <c r="J8" s="25" t="str">
        <f>IFERROR(H8/I8,"")</f>
        <v/>
      </c>
      <c r="K8" s="135"/>
      <c r="L8" s="125"/>
      <c r="M8" s="125"/>
      <c r="N8" s="126" t="str">
        <f>IFERROR(L8/M8,"")</f>
        <v/>
      </c>
      <c r="O8" s="136"/>
      <c r="P8" s="126" t="str">
        <f>+IFERROR(AVERAGE(N8,J8),"")</f>
        <v/>
      </c>
      <c r="Q8" s="132"/>
    </row>
    <row r="9" spans="2:17" ht="165" customHeight="1" x14ac:dyDescent="0.25">
      <c r="B9" s="22" t="str">
        <f>IF('PLAN DE ACCIÓN'!E11=0,"",'PLAN DE ACCIÓN'!E11)</f>
        <v/>
      </c>
      <c r="C9" s="22">
        <f>IF('PLAN DE ACCIÓN'!F11=0,"",'PLAN DE ACCIÓN'!F11)</f>
        <v>2</v>
      </c>
      <c r="D9" s="22" t="str">
        <f>IF(IF(+'PLAN DE ACCIÓN'!H11=0,'PLAN DE ACCIÓN'!G11,'PLAN DE ACCIÓN'!H11)=0,"",IF(+'PLAN DE ACCIÓN'!H11=0,'PLAN DE ACCIÓN'!G11,'PLAN DE ACCIÓN'!H11))</f>
        <v>Coordinar interinstitucionalmente</v>
      </c>
      <c r="E9" s="40" t="s">
        <v>2214</v>
      </c>
      <c r="F9" s="40" t="s">
        <v>2215</v>
      </c>
      <c r="G9" s="21" t="str">
        <f t="shared" ref="G9:G36" si="0">+IF(AND(E9&lt;&gt;"",F9&lt;&gt;""),"( "&amp;E9&amp;" / "&amp;F9&amp;" ) * 100","(Numerador / Denominador )*100")</f>
        <v>( Número de políticas de tratamiento de datos personales y documentos relacionados que se coordinaron interinstitucionalmente. / Número de políticas de tratamiento de datos personales y documentos relacionados que se quieren coordinar interinstitucionalmente. ) * 100</v>
      </c>
      <c r="H9" s="127"/>
      <c r="I9" s="127"/>
      <c r="J9" s="25" t="str">
        <f t="shared" ref="J9:J36" si="1">IFERROR(H9/I9,"")</f>
        <v/>
      </c>
      <c r="K9" s="135"/>
      <c r="L9" s="125"/>
      <c r="M9" s="125"/>
      <c r="N9" s="126" t="str">
        <f t="shared" ref="N9:N36" si="2">IFERROR(L9/M9,"")</f>
        <v/>
      </c>
      <c r="O9" s="136"/>
      <c r="P9" s="126" t="str">
        <f t="shared" ref="P9:P36" si="3">+IFERROR(AVERAGE(N9,J9),"")</f>
        <v/>
      </c>
      <c r="Q9" s="132"/>
    </row>
    <row r="10" spans="2:17" ht="165" customHeight="1" x14ac:dyDescent="0.25">
      <c r="B10" s="22" t="str">
        <f>IF('PLAN DE ACCIÓN'!E12=0,"",'PLAN DE ACCIÓN'!E12)</f>
        <v/>
      </c>
      <c r="C10" s="22">
        <f>IF('PLAN DE ACCIÓN'!F12=0,"",'PLAN DE ACCIÓN'!F12)</f>
        <v>3</v>
      </c>
      <c r="D10" s="22" t="str">
        <f>IF(IF(+'PLAN DE ACCIÓN'!H12=0,'PLAN DE ACCIÓN'!G12,'PLAN DE ACCIÓN'!H12)=0,"",IF(+'PLAN DE ACCIÓN'!H12=0,'PLAN DE ACCIÓN'!G12,'PLAN DE ACCIÓN'!H12))</f>
        <v>Dar Instrucciones</v>
      </c>
      <c r="E10" s="40" t="s">
        <v>2221</v>
      </c>
      <c r="F10" s="40" t="s">
        <v>2217</v>
      </c>
      <c r="G10" s="21" t="str">
        <f t="shared" si="0"/>
        <v>( Número de grupos capacitados  / Número de grupos a capacitar. ) * 100</v>
      </c>
      <c r="H10" s="127"/>
      <c r="I10" s="127"/>
      <c r="J10" s="25" t="str">
        <f t="shared" si="1"/>
        <v/>
      </c>
      <c r="K10" s="135"/>
      <c r="L10" s="125"/>
      <c r="M10" s="125"/>
      <c r="N10" s="126" t="str">
        <f t="shared" si="2"/>
        <v/>
      </c>
      <c r="O10" s="136"/>
      <c r="P10" s="126" t="str">
        <f t="shared" si="3"/>
        <v/>
      </c>
      <c r="Q10" s="132"/>
    </row>
    <row r="11" spans="2:17" ht="165" customHeight="1" x14ac:dyDescent="0.25">
      <c r="B11" s="22" t="str">
        <f>IF('PLAN DE ACCIÓN'!E13=0,"",'PLAN DE ACCIÓN'!E13)</f>
        <v/>
      </c>
      <c r="C11" s="22">
        <f>IF('PLAN DE ACCIÓN'!F13=0,"",'PLAN DE ACCIÓN'!F13)</f>
        <v>4</v>
      </c>
      <c r="D11" s="22" t="str">
        <f>IF(IF(+'PLAN DE ACCIÓN'!H13=0,'PLAN DE ACCIÓN'!G13,'PLAN DE ACCIÓN'!H13)=0,"",IF(+'PLAN DE ACCIÓN'!H13=0,'PLAN DE ACCIÓN'!G13,'PLAN DE ACCIÓN'!H13))</f>
        <v>Efectuar Seguimiento y control</v>
      </c>
      <c r="E11" s="40" t="s">
        <v>2222</v>
      </c>
      <c r="F11" s="40" t="s">
        <v>2223</v>
      </c>
      <c r="G11" s="21" t="str">
        <f t="shared" si="0"/>
        <v>( Número de reclamaciones presentadas / Número de reclamaciones a presentar ) * 100</v>
      </c>
      <c r="H11" s="127"/>
      <c r="I11" s="127"/>
      <c r="J11" s="25" t="str">
        <f t="shared" si="1"/>
        <v/>
      </c>
      <c r="K11" s="135"/>
      <c r="L11" s="125"/>
      <c r="M11" s="125"/>
      <c r="N11" s="126" t="str">
        <f t="shared" si="2"/>
        <v/>
      </c>
      <c r="O11" s="136"/>
      <c r="P11" s="126" t="str">
        <f t="shared" si="3"/>
        <v/>
      </c>
      <c r="Q11" s="132"/>
    </row>
    <row r="12" spans="2:17" ht="165" customHeight="1"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55" spans="10:16" x14ac:dyDescent="0.25">
      <c r="J55" s="81" t="str">
        <f>+IFERROR(AVERAGE(J8:J36),"")</f>
        <v/>
      </c>
      <c r="K55" s="81"/>
      <c r="L55" s="81"/>
      <c r="M55" s="81"/>
      <c r="N55" s="81" t="str">
        <f>+IFERROR(AVERAGE(N8:N36),"")</f>
        <v/>
      </c>
      <c r="O55" s="81"/>
      <c r="P55" s="81" t="str">
        <f>+IFERROR(AVERAGE(P8:P36),"")</f>
        <v/>
      </c>
    </row>
  </sheetData>
  <sheetProtection algorithmName="SHA-512" hashValue="2tX/w4Kq22Cliw0wETMrDqk8hobmQdSOmPHhBMqK6JyICuLG9tzb+bZdQtZ5UPhGYWcr1KjT2Xp3sOpnugSocA==" saltValue="Vwkt1lK4AtKzmH0juNPCaQ==" spinCount="100000" sheet="1" scenarios="1" formatCells="0"/>
  <mergeCells count="8">
    <mergeCell ref="Q6:Q7"/>
    <mergeCell ref="H5:Q5"/>
    <mergeCell ref="B3:D3"/>
    <mergeCell ref="E5:G5"/>
    <mergeCell ref="E6:G6"/>
    <mergeCell ref="P6:P7"/>
    <mergeCell ref="H6:K6"/>
    <mergeCell ref="L6:O6"/>
  </mergeCells>
  <conditionalFormatting sqref="P8:P36 N8:N36 J8:J36">
    <cfRule type="cellIs" dxfId="21" priority="13" operator="equal">
      <formula>""</formula>
    </cfRule>
    <cfRule type="cellIs" dxfId="20" priority="14" operator="between">
      <formula>0.33</formula>
      <formula>0.67</formula>
    </cfRule>
    <cfRule type="cellIs" dxfId="19" priority="15" operator="lessThan">
      <formula>0.33</formula>
    </cfRule>
    <cfRule type="cellIs" dxfId="18" priority="16" operator="greaterThan">
      <formula>0.67</formula>
    </cfRule>
  </conditionalFormatting>
  <dataValidations count="10">
    <dataValidation allowBlank="1" showInputMessage="1" showErrorMessage="1" prompt="Se calcula automáticamente, promediando los resultados del año 1 y el año 2" sqref="Q6:Q7 P6:P36" xr:uid="{CAAF3684-1973-4916-8E86-BB86B72BECAC}"/>
    <dataValidation allowBlank="1" showInputMessage="1" showErrorMessage="1" prompt="Se calcula automáticamente el porcentaje de avance, una vez se ingresen los valores del numerado y denominador" sqref="O7 N7:N36 J7:J36" xr:uid="{FBFF2036-C0F1-4340-9B15-10B7BA19CB9F}"/>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Escriba el valor numérico del denominador" sqref="M7:M36 I7:I36" xr:uid="{D4C898F5-4CB3-4AA8-94B7-C5C0B3C1A91F}"/>
    <dataValidation allowBlank="1" showInputMessage="1" showErrorMessage="1" prompt="Escriba el valor numérico del numerador" sqref="L7:L36 H7:H36" xr:uid="{775EA965-4870-46B7-B787-3933CE4D071C}"/>
    <dataValidation allowBlank="1" showInputMessage="1" showErrorMessage="1" prompt="Describa el numerador" sqref="E7:E36" xr:uid="{00F62CE0-F1E3-4DC1-B01D-99D41D8B8945}"/>
    <dataValidation allowBlank="1" showInputMessage="1" showErrorMessage="1" prompt="Describa el denominador" sqref="F7:F36" xr:uid="{9E7B3D5A-DD4A-460C-8A15-3C9306448CFE}"/>
    <dataValidation allowBlank="1" showInputMessage="1" showErrorMessage="1" prompt="Esta información se carga automáticamente del PLAN DE ACCIÓN " sqref="B8:D36" xr:uid="{2F6391A6-3788-4B6B-BBCE-C527F66E3A53}"/>
    <dataValidation allowBlank="1" showInputMessage="1" showErrorMessage="1" prompt="Brevemente, expliqué el valor del resultado." sqref="K7:K36" xr:uid="{996C0E45-300C-463E-837C-BE84E3B7D5F2}"/>
    <dataValidation allowBlank="1" showInputMessage="1" showErrorMessage="1" prompt="Brevemente, explique el valor del resultado" sqref="O8:O36"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zoomScale="90" zoomScaleNormal="90" workbookViewId="0">
      <selection activeCell="B8" sqref="B8"/>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10" t="s">
        <v>1787</v>
      </c>
      <c r="C3" s="210"/>
      <c r="D3" s="178"/>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22" t="s">
        <v>1771</v>
      </c>
      <c r="E5" s="223"/>
      <c r="F5" s="223"/>
      <c r="G5" s="223"/>
      <c r="H5" s="223"/>
      <c r="I5" s="223"/>
      <c r="J5" s="223"/>
      <c r="K5" s="223"/>
      <c r="L5" s="223"/>
      <c r="M5" s="224"/>
    </row>
    <row r="6" spans="2:13" ht="19.5" x14ac:dyDescent="0.4">
      <c r="B6" s="38"/>
      <c r="C6" s="131" t="s">
        <v>1538</v>
      </c>
      <c r="D6" s="242" t="s">
        <v>1772</v>
      </c>
      <c r="E6" s="243"/>
      <c r="F6" s="243"/>
      <c r="G6" s="241"/>
      <c r="H6" s="239" t="s">
        <v>1773</v>
      </c>
      <c r="I6" s="240"/>
      <c r="J6" s="240"/>
      <c r="K6" s="241"/>
      <c r="L6" s="214" t="s">
        <v>1784</v>
      </c>
      <c r="M6" s="220"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15"/>
      <c r="M7" s="221"/>
    </row>
    <row r="8" spans="2:13" ht="50.1" customHeight="1" x14ac:dyDescent="0.25">
      <c r="B8" s="69" t="str">
        <f>+IF('PLAN DE ACCIÓN'!C10=0,"",'PLAN DE ACCIÓN'!C10)</f>
        <v>VIOLACION A LA PROTECCION DE DATOS PERSONALES</v>
      </c>
      <c r="C8" s="21" t="s">
        <v>1780</v>
      </c>
      <c r="D8" s="127"/>
      <c r="E8" s="127"/>
      <c r="F8" s="126" t="str">
        <f t="shared" ref="F8" si="0">+IFERROR((D8-E8)/E8,"")</f>
        <v/>
      </c>
      <c r="G8" s="143"/>
      <c r="H8" s="125"/>
      <c r="I8" s="67" t="str">
        <f>+IF(D8="","",D8)</f>
        <v/>
      </c>
      <c r="J8" s="126" t="str">
        <f>IF(H8="","",IFERROR((H8-I8)/I8,""))</f>
        <v/>
      </c>
      <c r="K8" s="133"/>
      <c r="L8" s="126" t="str">
        <f>IF(H8="",F8,IFERROR(AVERAGE(J8,F8),""))</f>
        <v/>
      </c>
      <c r="M8" s="134"/>
    </row>
    <row r="9" spans="2:13" ht="50.1" customHeight="1" x14ac:dyDescent="0.25">
      <c r="B9" s="69" t="str">
        <f>+IF('PLAN DE ACCIÓN'!C11=0,"",'PLAN DE ACCIÓN'!C11)</f>
        <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x14ac:dyDescent="0.25">
      <c r="B10" s="69" t="e">
        <f>+IF('PLAN DE ACCIÓN'!#REF!=0,"",'PLAN DE ACCIÓN'!#REF!)</f>
        <v>#REF!</v>
      </c>
      <c r="C10" s="21" t="s">
        <v>1846</v>
      </c>
      <c r="D10" s="127"/>
      <c r="E10" s="127"/>
      <c r="F10" s="126" t="str">
        <f t="shared" si="1"/>
        <v/>
      </c>
      <c r="G10" s="143"/>
      <c r="H10" s="125"/>
      <c r="I10" s="67" t="str">
        <f t="shared" si="2"/>
        <v/>
      </c>
      <c r="J10" s="126" t="str">
        <f t="shared" si="3"/>
        <v/>
      </c>
      <c r="K10" s="133"/>
      <c r="L10" s="126" t="str">
        <f t="shared" si="4"/>
        <v/>
      </c>
      <c r="M10" s="134"/>
    </row>
    <row r="11" spans="2:13" ht="50.1" customHeight="1" x14ac:dyDescent="0.25">
      <c r="B11" s="69" t="str">
        <f>+IF('PLAN DE ACCIÓN'!C12=0,"",'PLAN DE ACCIÓN'!C12)</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ACCIÓN'!C13=0,"",'PLAN DE ACCIÓN'!C13)</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ACCIÓN'!C14=0,"",'PLAN DE ACCIÓN'!C14)</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ACCIÓN'!C15=0,"",'PLAN DE ACCIÓN'!C15)</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ACCIÓN'!C16=0,"",'PLAN DE ACCIÓN'!C16)</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ACCIÓN'!C17=0,"",'PLAN DE ACCIÓN'!C17)</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ACCIÓN'!C18=0,"",'PLAN DE ACCIÓN'!C18)</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ACCIÓN'!C19=0,"",'PLAN DE ACCIÓN'!C19)</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ACCIÓN'!C20=0,"",'PLAN DE ACCIÓN'!C20)</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ACCIÓN'!C21=0,"",'PLAN DE ACCIÓN'!C21)</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ACCIÓN'!C22=0,"",'PLAN DE ACCIÓN'!C22)</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ACCIÓN'!C23=0,"",'PLAN DE ACCIÓN'!C23)</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ACCIÓN'!C24=0,"",'PLAN DE ACCIÓN'!C24)</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ACCIÓN'!C25=0,"",'PLAN DE ACCIÓN'!C25)</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ACCIÓN'!C26=0,"",'PLAN DE ACCIÓN'!C26)</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ACCIÓN'!C27=0,"",'PLAN DE ACCIÓN'!C27)</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ACCIÓN'!C28=0,"",'PLAN DE ACCIÓN'!C28)</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ACCIÓN'!C29=0,"",'PLAN DE ACCIÓN'!C29)</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ACCIÓN'!C30=0,"",'PLAN DE ACCIÓN'!C30)</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ACCIÓN'!C31=0,"",'PLAN DE ACCIÓN'!C31)</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ACCIÓN'!C32=0,"",'PLAN DE ACCIÓN'!C32)</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ACCIÓN'!C33=0,"",'PLAN DE ACCIÓN'!C33)</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ACCIÓN'!C34=0,"",'PLAN DE ACCIÓN'!C34)</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ACCIÓN'!C35=0,"",'PLAN DE ACCIÓN'!C35)</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ACCIÓN'!C36=0,"",'PLAN DE ACCIÓN'!C36)</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ACCIÓN'!C37=0,"",'PLAN DE ACCIÓN'!C37)</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ACCIÓN'!C38=0,"",'PLAN DE ACCIÓN'!C38)</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t="str">
        <f>+IFERROR(AVERAGE(F8:F37),"")</f>
        <v/>
      </c>
      <c r="G66" s="98"/>
      <c r="H66" s="98"/>
      <c r="I66" s="98"/>
      <c r="J66" s="98" t="str">
        <f>+IFERROR(AVERAGE(J8:J37),"")</f>
        <v/>
      </c>
      <c r="K66" s="98"/>
      <c r="L66" s="98" t="str">
        <f>+IFERROR(AVERAGE(L8:L37),"")</f>
        <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topLeftCell="A13"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10" t="s">
        <v>1791</v>
      </c>
      <c r="C3" s="190"/>
      <c r="D3" s="190"/>
      <c r="E3" s="190"/>
      <c r="F3" s="230"/>
      <c r="G3" s="230"/>
      <c r="H3" s="230"/>
      <c r="I3" s="230"/>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t="str">
        <f>+'INDICADOR GESTIÓN - MECANISMO'!J62</f>
        <v/>
      </c>
      <c r="D6" s="84" t="str">
        <f>+'INDICADOR GESTIÓN - MECANISMO'!N62</f>
        <v/>
      </c>
      <c r="E6" s="84" t="str">
        <f>+'INDICADOR GESTIÓN - MECANISMO'!P62</f>
        <v/>
      </c>
      <c r="Z6" s="111" t="s">
        <v>1801</v>
      </c>
      <c r="AA6" s="111">
        <v>20</v>
      </c>
      <c r="AB6" s="111"/>
      <c r="AC6" s="111"/>
      <c r="AD6" s="88"/>
      <c r="AE6" s="88"/>
      <c r="AF6" s="88"/>
      <c r="AG6" s="88"/>
      <c r="AH6" s="88"/>
    </row>
    <row r="7" spans="1:34" ht="18.75" x14ac:dyDescent="0.4">
      <c r="B7" s="86" t="s">
        <v>1793</v>
      </c>
      <c r="C7" s="84" t="str">
        <f>+'INDICADOR DE RESULTADO - MEDIDA'!J55</f>
        <v/>
      </c>
      <c r="D7" s="84" t="str">
        <f>+'INDICADOR DE RESULTADO - MEDIDA'!N55</f>
        <v/>
      </c>
      <c r="E7" s="84" t="str">
        <f>+'INDICADOR DE RESULTADO - MEDIDA'!P55</f>
        <v/>
      </c>
      <c r="Z7" s="111" t="s">
        <v>1800</v>
      </c>
      <c r="AA7" s="111">
        <v>20</v>
      </c>
      <c r="AB7" s="111"/>
      <c r="AC7" s="111"/>
      <c r="AD7" s="88"/>
      <c r="AE7" s="88"/>
      <c r="AF7" s="88"/>
      <c r="AG7" s="88"/>
      <c r="AH7" s="88"/>
    </row>
    <row r="8" spans="1:34" ht="18.75" x14ac:dyDescent="0.4">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t="e">
        <f>+E6*100</f>
        <v>#VALUE!</v>
      </c>
      <c r="AB11" s="111"/>
      <c r="AC11" s="112" t="e">
        <f>+E7*100</f>
        <v>#VALUE!</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t="e">
        <f>AA11-AA14/2</f>
        <v>#VALUE!</v>
      </c>
      <c r="AB13" s="111"/>
      <c r="AC13" s="111" t="e">
        <f>AC11-AC14/2</f>
        <v>#VALUE!</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t="e">
        <f>SUM(AA4:AA9)-AA13-AA14</f>
        <v>#VALUE!</v>
      </c>
      <c r="AB15" s="111"/>
      <c r="AC15" s="111" t="e">
        <f>SUM(AA4:AA9)-AC13-AC14</f>
        <v>#VALUE!</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44" t="s">
        <v>1808</v>
      </c>
      <c r="D24" s="244"/>
    </row>
    <row r="26" spans="3:34" x14ac:dyDescent="0.25">
      <c r="C26" s="245" t="str">
        <f>+E8</f>
        <v/>
      </c>
      <c r="D26" s="246"/>
    </row>
    <row r="27" spans="3:34" x14ac:dyDescent="0.25">
      <c r="C27" s="247"/>
      <c r="D27" s="248"/>
    </row>
    <row r="28" spans="3:34" x14ac:dyDescent="0.25">
      <c r="C28" s="249"/>
      <c r="D28" s="250"/>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52" t="s">
        <v>1539</v>
      </c>
      <c r="C3" s="190"/>
      <c r="D3" s="190"/>
      <c r="E3" s="190"/>
      <c r="F3" s="190"/>
      <c r="G3" s="190"/>
      <c r="H3" s="190"/>
      <c r="I3" s="94"/>
      <c r="J3" s="94"/>
      <c r="K3" s="94"/>
    </row>
    <row r="5" spans="2:11" x14ac:dyDescent="0.25">
      <c r="B5" s="202" t="s">
        <v>1751</v>
      </c>
      <c r="C5" s="202"/>
      <c r="D5" s="202"/>
      <c r="E5" s="202"/>
      <c r="F5" s="202"/>
      <c r="G5" s="202"/>
      <c r="H5" s="202"/>
      <c r="I5" s="92"/>
      <c r="J5" s="92"/>
      <c r="K5" s="92"/>
    </row>
    <row r="6" spans="2:11" x14ac:dyDescent="0.25">
      <c r="B6" s="202"/>
      <c r="C6" s="202"/>
      <c r="D6" s="202"/>
      <c r="E6" s="202"/>
      <c r="F6" s="202"/>
      <c r="G6" s="202"/>
      <c r="H6" s="202"/>
      <c r="I6" s="92"/>
      <c r="J6" s="92"/>
      <c r="K6" s="92"/>
    </row>
    <row r="7" spans="2:11" ht="18.75" x14ac:dyDescent="0.4">
      <c r="B7" s="39"/>
      <c r="C7" s="39"/>
      <c r="D7" s="39"/>
      <c r="E7" s="39"/>
      <c r="F7" s="39"/>
      <c r="G7" s="39"/>
      <c r="H7" s="39"/>
    </row>
    <row r="8" spans="2:11" ht="18.75" x14ac:dyDescent="0.25">
      <c r="B8" s="202" t="s">
        <v>1752</v>
      </c>
      <c r="C8" s="202"/>
      <c r="D8" s="202"/>
      <c r="E8" s="202"/>
      <c r="F8" s="202"/>
      <c r="G8" s="202"/>
      <c r="H8" s="202"/>
      <c r="I8" s="92"/>
      <c r="J8" s="92"/>
      <c r="K8" s="92"/>
    </row>
    <row r="9" spans="2:11" ht="18.75" x14ac:dyDescent="0.4">
      <c r="B9" s="128"/>
      <c r="C9" s="128"/>
      <c r="D9" s="128"/>
      <c r="E9" s="128"/>
      <c r="F9" s="128"/>
      <c r="G9" s="128"/>
      <c r="H9" s="128"/>
      <c r="I9" s="108"/>
      <c r="J9" s="108"/>
      <c r="K9" s="108"/>
    </row>
    <row r="10" spans="2:11" ht="18.75" x14ac:dyDescent="0.25">
      <c r="B10" s="202" t="s">
        <v>1753</v>
      </c>
      <c r="C10" s="202"/>
      <c r="D10" s="202"/>
      <c r="E10" s="202"/>
      <c r="F10" s="202"/>
      <c r="G10" s="202"/>
      <c r="H10" s="202"/>
      <c r="I10" s="92"/>
      <c r="J10" s="92"/>
      <c r="K10" s="92"/>
    </row>
    <row r="11" spans="2:11" ht="18.75" x14ac:dyDescent="0.4">
      <c r="B11" s="128"/>
      <c r="C11" s="128"/>
      <c r="D11" s="128"/>
      <c r="E11" s="128"/>
      <c r="F11" s="128"/>
      <c r="G11" s="128"/>
      <c r="H11" s="128"/>
      <c r="I11" s="108"/>
      <c r="J11" s="108"/>
      <c r="K11" s="108"/>
    </row>
    <row r="12" spans="2:11" ht="18.75" x14ac:dyDescent="0.25">
      <c r="B12" s="202" t="s">
        <v>1754</v>
      </c>
      <c r="C12" s="202"/>
      <c r="D12" s="202"/>
      <c r="E12" s="202"/>
      <c r="F12" s="202"/>
      <c r="G12" s="202"/>
      <c r="H12" s="202"/>
      <c r="I12" s="92"/>
      <c r="J12" s="92"/>
      <c r="K12" s="92"/>
    </row>
    <row r="13" spans="2:11" ht="18.75" x14ac:dyDescent="0.4">
      <c r="B13" s="128"/>
      <c r="C13" s="128"/>
      <c r="D13" s="128"/>
      <c r="E13" s="128"/>
      <c r="F13" s="128"/>
      <c r="G13" s="128"/>
      <c r="H13" s="128"/>
      <c r="I13" s="108"/>
      <c r="J13" s="108"/>
      <c r="K13" s="108"/>
    </row>
    <row r="14" spans="2:11" ht="18.75" x14ac:dyDescent="0.25">
      <c r="B14" s="202" t="s">
        <v>1755</v>
      </c>
      <c r="C14" s="202"/>
      <c r="D14" s="202"/>
      <c r="E14" s="202"/>
      <c r="F14" s="202"/>
      <c r="G14" s="202"/>
      <c r="H14" s="202"/>
      <c r="I14" s="92"/>
      <c r="J14" s="92"/>
      <c r="K14" s="92"/>
    </row>
    <row r="15" spans="2:11" ht="18.75" x14ac:dyDescent="0.4">
      <c r="B15" s="128"/>
      <c r="C15" s="128"/>
      <c r="D15" s="128"/>
      <c r="E15" s="128"/>
      <c r="F15" s="128"/>
      <c r="G15" s="128"/>
      <c r="H15" s="128"/>
      <c r="I15" s="108"/>
      <c r="J15" s="108"/>
      <c r="K15" s="108"/>
    </row>
    <row r="16" spans="2:11" ht="18.75" x14ac:dyDescent="0.25">
      <c r="B16" s="202" t="s">
        <v>1756</v>
      </c>
      <c r="C16" s="202"/>
      <c r="D16" s="202"/>
      <c r="E16" s="202"/>
      <c r="F16" s="202"/>
      <c r="G16" s="202"/>
      <c r="H16" s="202"/>
      <c r="I16" s="92"/>
      <c r="J16" s="92"/>
      <c r="K16" s="92"/>
    </row>
    <row r="17" spans="2:11" ht="18.75" x14ac:dyDescent="0.4">
      <c r="B17" s="128"/>
      <c r="C17" s="128"/>
      <c r="D17" s="128"/>
      <c r="E17" s="128"/>
      <c r="F17" s="128"/>
      <c r="G17" s="128"/>
      <c r="H17" s="128"/>
      <c r="I17" s="108"/>
      <c r="J17" s="108"/>
      <c r="K17" s="108"/>
    </row>
    <row r="18" spans="2:11" ht="18.75" x14ac:dyDescent="0.25">
      <c r="B18" s="202" t="s">
        <v>1757</v>
      </c>
      <c r="C18" s="202"/>
      <c r="D18" s="202"/>
      <c r="E18" s="202"/>
      <c r="F18" s="202"/>
      <c r="G18" s="202"/>
      <c r="H18" s="202"/>
      <c r="I18" s="92"/>
      <c r="J18" s="92"/>
      <c r="K18" s="92"/>
    </row>
    <row r="19" spans="2:11" ht="18.75" x14ac:dyDescent="0.4">
      <c r="B19" s="128"/>
      <c r="C19" s="128"/>
      <c r="D19" s="128"/>
      <c r="E19" s="128"/>
      <c r="F19" s="128"/>
      <c r="G19" s="128"/>
      <c r="H19" s="128"/>
      <c r="I19" s="108"/>
      <c r="J19" s="108"/>
      <c r="K19" s="108"/>
    </row>
    <row r="20" spans="2:11" ht="18.75" x14ac:dyDescent="0.25">
      <c r="B20" s="202" t="s">
        <v>1758</v>
      </c>
      <c r="C20" s="202"/>
      <c r="D20" s="202"/>
      <c r="E20" s="202"/>
      <c r="F20" s="202"/>
      <c r="G20" s="202"/>
      <c r="H20" s="202"/>
      <c r="I20" s="92"/>
      <c r="J20" s="92"/>
      <c r="K20" s="92"/>
    </row>
    <row r="22" spans="2:11" x14ac:dyDescent="0.25">
      <c r="B22" s="253" t="s">
        <v>1843</v>
      </c>
      <c r="C22" s="203"/>
      <c r="D22" s="203"/>
      <c r="E22" s="203"/>
      <c r="F22" s="203"/>
      <c r="G22" s="203"/>
      <c r="H22" s="203"/>
    </row>
    <row r="23" spans="2:11" x14ac:dyDescent="0.25">
      <c r="B23" s="203"/>
      <c r="C23" s="203"/>
      <c r="D23" s="203"/>
      <c r="E23" s="203"/>
      <c r="F23" s="203"/>
      <c r="G23" s="203"/>
      <c r="H23" s="203"/>
    </row>
    <row r="45" spans="5:6" ht="32.25" x14ac:dyDescent="0.65">
      <c r="E45" s="251"/>
      <c r="F45" s="251"/>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60" t="s">
        <v>1540</v>
      </c>
      <c r="C3" s="160"/>
      <c r="D3" s="160"/>
      <c r="E3" s="160"/>
      <c r="F3" s="160"/>
      <c r="G3" s="182"/>
      <c r="H3" s="182"/>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0" t="s">
        <v>1838</v>
      </c>
      <c r="C3" s="160"/>
      <c r="D3" s="160"/>
      <c r="E3" s="160"/>
      <c r="F3" s="160"/>
      <c r="G3" s="182"/>
      <c r="H3" s="182"/>
    </row>
    <row r="5" spans="2:8" x14ac:dyDescent="0.25">
      <c r="B5" s="181" t="s">
        <v>1816</v>
      </c>
      <c r="C5" s="181"/>
      <c r="D5" s="181"/>
      <c r="E5" s="181"/>
      <c r="F5" s="181"/>
      <c r="G5" s="254"/>
      <c r="H5" s="254"/>
    </row>
    <row r="6" spans="2:8" x14ac:dyDescent="0.25">
      <c r="B6" s="181"/>
      <c r="C6" s="181"/>
      <c r="D6" s="181"/>
      <c r="E6" s="181"/>
      <c r="F6" s="181"/>
      <c r="G6" s="254"/>
      <c r="H6" s="254"/>
    </row>
    <row r="7" spans="2:8" x14ac:dyDescent="0.25">
      <c r="B7" s="181"/>
      <c r="C7" s="181"/>
      <c r="D7" s="181"/>
      <c r="E7" s="181"/>
      <c r="F7" s="181"/>
      <c r="G7" s="254"/>
      <c r="H7" s="254"/>
    </row>
    <row r="8" spans="2:8" x14ac:dyDescent="0.25">
      <c r="B8" s="181"/>
      <c r="C8" s="181"/>
      <c r="D8" s="181"/>
      <c r="E8" s="181"/>
      <c r="F8" s="181"/>
      <c r="G8" s="254"/>
      <c r="H8" s="254"/>
    </row>
    <row r="9" spans="2:8" x14ac:dyDescent="0.25">
      <c r="B9" s="181"/>
      <c r="C9" s="181"/>
      <c r="D9" s="181"/>
      <c r="E9" s="181"/>
      <c r="F9" s="181"/>
      <c r="G9" s="254"/>
      <c r="H9" s="254"/>
    </row>
    <row r="10" spans="2:8" x14ac:dyDescent="0.25">
      <c r="B10" s="181"/>
      <c r="C10" s="181"/>
      <c r="D10" s="181"/>
      <c r="E10" s="181"/>
      <c r="F10" s="181"/>
      <c r="G10" s="254"/>
      <c r="H10" s="254"/>
    </row>
    <row r="11" spans="2:8" x14ac:dyDescent="0.25">
      <c r="B11" s="181"/>
      <c r="C11" s="181"/>
      <c r="D11" s="181"/>
      <c r="E11" s="181"/>
      <c r="F11" s="181"/>
      <c r="G11" s="254"/>
      <c r="H11" s="254"/>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0" t="s">
        <v>1541</v>
      </c>
      <c r="C3" s="203"/>
      <c r="D3" s="203"/>
      <c r="E3" s="203"/>
      <c r="F3" s="203"/>
      <c r="G3" s="203"/>
      <c r="H3" s="203"/>
      <c r="I3" s="74"/>
      <c r="J3" s="74"/>
    </row>
    <row r="4" spans="2:10" x14ac:dyDescent="0.25">
      <c r="B4" s="181" t="s">
        <v>1759</v>
      </c>
      <c r="C4" s="182"/>
      <c r="D4" s="182"/>
      <c r="E4" s="182"/>
      <c r="F4" s="182"/>
      <c r="G4" s="182"/>
      <c r="H4" s="182"/>
      <c r="I4" s="75"/>
      <c r="J4" s="75"/>
    </row>
    <row r="5" spans="2:10" x14ac:dyDescent="0.25">
      <c r="B5" s="182"/>
      <c r="C5" s="182"/>
      <c r="D5" s="182"/>
      <c r="E5" s="182"/>
      <c r="F5" s="182"/>
      <c r="G5" s="182"/>
      <c r="H5" s="182"/>
      <c r="I5" s="75"/>
      <c r="J5" s="75"/>
    </row>
    <row r="6" spans="2:10" x14ac:dyDescent="0.25">
      <c r="B6" s="182"/>
      <c r="C6" s="182"/>
      <c r="D6" s="182"/>
      <c r="E6" s="182"/>
      <c r="F6" s="182"/>
      <c r="G6" s="182"/>
      <c r="H6" s="182"/>
      <c r="I6" s="75"/>
      <c r="J6" s="75"/>
    </row>
    <row r="7" spans="2:10" x14ac:dyDescent="0.25">
      <c r="B7" s="182"/>
      <c r="C7" s="182"/>
      <c r="D7" s="182"/>
      <c r="E7" s="182"/>
      <c r="F7" s="182"/>
      <c r="G7" s="182"/>
      <c r="H7" s="182"/>
      <c r="I7" s="75"/>
      <c r="J7" s="75"/>
    </row>
    <row r="8" spans="2:10" x14ac:dyDescent="0.25">
      <c r="B8" s="182"/>
      <c r="C8" s="182"/>
      <c r="D8" s="182"/>
      <c r="E8" s="182"/>
      <c r="F8" s="182"/>
      <c r="G8" s="182"/>
      <c r="H8" s="182"/>
      <c r="I8" s="75"/>
      <c r="J8" s="75"/>
    </row>
    <row r="9" spans="2:10" x14ac:dyDescent="0.25">
      <c r="B9" s="182"/>
      <c r="C9" s="182"/>
      <c r="D9" s="182"/>
      <c r="E9" s="182"/>
      <c r="F9" s="182"/>
      <c r="G9" s="182"/>
      <c r="H9" s="182"/>
      <c r="I9" s="75"/>
      <c r="J9" s="75"/>
    </row>
    <row r="10" spans="2:10" x14ac:dyDescent="0.25">
      <c r="B10" s="182"/>
      <c r="C10" s="182"/>
      <c r="D10" s="182"/>
      <c r="E10" s="182"/>
      <c r="F10" s="182"/>
      <c r="G10" s="182"/>
      <c r="H10" s="182"/>
      <c r="I10" s="75"/>
      <c r="J10" s="75"/>
    </row>
    <row r="11" spans="2:10" x14ac:dyDescent="0.25">
      <c r="B11" s="182"/>
      <c r="C11" s="182"/>
      <c r="D11" s="182"/>
      <c r="E11" s="182"/>
      <c r="F11" s="182"/>
      <c r="G11" s="182"/>
      <c r="H11" s="182"/>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0" t="s">
        <v>1542</v>
      </c>
      <c r="C3" s="182"/>
      <c r="D3" s="182"/>
      <c r="E3" s="182"/>
      <c r="F3" s="182"/>
      <c r="G3" s="182"/>
      <c r="H3" s="182"/>
      <c r="I3" s="76"/>
    </row>
    <row r="4" spans="1:9" x14ac:dyDescent="0.25">
      <c r="A4" s="105"/>
      <c r="B4" s="255" t="s">
        <v>1760</v>
      </c>
      <c r="C4" s="203"/>
      <c r="D4" s="203"/>
      <c r="E4" s="203"/>
      <c r="F4" s="203"/>
      <c r="G4" s="203"/>
      <c r="H4" s="203"/>
      <c r="I4" s="75"/>
    </row>
    <row r="5" spans="1:9" x14ac:dyDescent="0.25">
      <c r="A5" s="105"/>
      <c r="B5" s="203"/>
      <c r="C5" s="203"/>
      <c r="D5" s="203"/>
      <c r="E5" s="203"/>
      <c r="F5" s="203"/>
      <c r="G5" s="203"/>
      <c r="H5" s="203"/>
      <c r="I5" s="75"/>
    </row>
    <row r="6" spans="1:9" x14ac:dyDescent="0.25">
      <c r="A6" s="105"/>
      <c r="B6" s="203"/>
      <c r="C6" s="203"/>
      <c r="D6" s="203"/>
      <c r="E6" s="203"/>
      <c r="F6" s="203"/>
      <c r="G6" s="203"/>
      <c r="H6" s="203"/>
      <c r="I6" s="75"/>
    </row>
    <row r="7" spans="1:9" x14ac:dyDescent="0.25">
      <c r="B7" s="203"/>
      <c r="C7" s="203"/>
      <c r="D7" s="203"/>
      <c r="E7" s="203"/>
      <c r="F7" s="203"/>
      <c r="G7" s="203"/>
      <c r="H7" s="203"/>
      <c r="I7" s="75"/>
    </row>
    <row r="8" spans="1:9" x14ac:dyDescent="0.25">
      <c r="B8" s="203"/>
      <c r="C8" s="203"/>
      <c r="D8" s="203"/>
      <c r="E8" s="203"/>
      <c r="F8" s="203"/>
      <c r="G8" s="203"/>
      <c r="H8" s="203"/>
      <c r="I8" s="75"/>
    </row>
    <row r="9" spans="1:9" x14ac:dyDescent="0.25">
      <c r="B9" s="203"/>
      <c r="C9" s="203"/>
      <c r="D9" s="203"/>
      <c r="E9" s="203"/>
      <c r="F9" s="203"/>
      <c r="G9" s="203"/>
      <c r="H9" s="203"/>
      <c r="I9" s="75"/>
    </row>
    <row r="10" spans="1:9" x14ac:dyDescent="0.25">
      <c r="B10" s="203"/>
      <c r="C10" s="203"/>
      <c r="D10" s="203"/>
      <c r="E10" s="203"/>
      <c r="F10" s="203"/>
      <c r="G10" s="203"/>
      <c r="H10" s="203"/>
    </row>
    <row r="11" spans="1:9" x14ac:dyDescent="0.25">
      <c r="B11" s="203"/>
      <c r="C11" s="203"/>
      <c r="D11" s="203"/>
      <c r="E11" s="203"/>
      <c r="F11" s="203"/>
      <c r="G11" s="203"/>
      <c r="H11" s="203"/>
    </row>
    <row r="12" spans="1:9" x14ac:dyDescent="0.25">
      <c r="B12" s="203"/>
      <c r="C12" s="203"/>
      <c r="D12" s="203"/>
      <c r="E12" s="203"/>
      <c r="F12" s="203"/>
      <c r="G12" s="203"/>
      <c r="H12" s="203"/>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6" t="s">
        <v>1543</v>
      </c>
      <c r="C3" s="182"/>
      <c r="D3" s="182"/>
      <c r="E3" s="182"/>
      <c r="F3" s="182"/>
      <c r="G3" s="182"/>
      <c r="H3" s="182"/>
      <c r="I3" s="95"/>
    </row>
    <row r="4" spans="2:9" x14ac:dyDescent="0.25">
      <c r="B4" s="181" t="s">
        <v>1832</v>
      </c>
      <c r="C4" s="182"/>
      <c r="D4" s="182"/>
      <c r="E4" s="182"/>
      <c r="F4" s="182"/>
      <c r="G4" s="182"/>
      <c r="H4" s="182"/>
      <c r="I4" s="93"/>
    </row>
    <row r="5" spans="2:9" x14ac:dyDescent="0.25">
      <c r="B5" s="182"/>
      <c r="C5" s="182"/>
      <c r="D5" s="182"/>
      <c r="E5" s="182"/>
      <c r="F5" s="182"/>
      <c r="G5" s="182"/>
      <c r="H5" s="182"/>
      <c r="I5" s="93"/>
    </row>
    <row r="6" spans="2:9" x14ac:dyDescent="0.25">
      <c r="B6" s="182"/>
      <c r="C6" s="182"/>
      <c r="D6" s="182"/>
      <c r="E6" s="182"/>
      <c r="F6" s="182"/>
      <c r="G6" s="182"/>
      <c r="H6" s="182"/>
      <c r="I6" s="93"/>
    </row>
    <row r="7" spans="2:9" x14ac:dyDescent="0.25">
      <c r="B7" s="182"/>
      <c r="C7" s="182"/>
      <c r="D7" s="182"/>
      <c r="E7" s="182"/>
      <c r="F7" s="182"/>
      <c r="G7" s="182"/>
      <c r="H7" s="182"/>
      <c r="I7" s="93"/>
    </row>
    <row r="8" spans="2:9" x14ac:dyDescent="0.25">
      <c r="B8" s="182"/>
      <c r="C8" s="182"/>
      <c r="D8" s="182"/>
      <c r="E8" s="182"/>
      <c r="F8" s="182"/>
      <c r="G8" s="182"/>
      <c r="H8" s="182"/>
      <c r="I8" s="93"/>
    </row>
    <row r="9" spans="2:9" x14ac:dyDescent="0.25">
      <c r="B9" s="182"/>
      <c r="C9" s="182"/>
      <c r="D9" s="182"/>
      <c r="E9" s="182"/>
      <c r="F9" s="182"/>
      <c r="G9" s="182"/>
      <c r="H9" s="182"/>
      <c r="I9" s="93"/>
    </row>
    <row r="10" spans="2:9" x14ac:dyDescent="0.25">
      <c r="B10" s="182"/>
      <c r="C10" s="182"/>
      <c r="D10" s="182"/>
      <c r="E10" s="182"/>
      <c r="F10" s="182"/>
      <c r="G10" s="182"/>
      <c r="H10" s="182"/>
      <c r="I10" s="93"/>
    </row>
    <row r="11" spans="2:9" x14ac:dyDescent="0.25">
      <c r="B11" s="178"/>
      <c r="C11" s="178"/>
      <c r="D11" s="178"/>
      <c r="E11" s="178"/>
      <c r="F11" s="178"/>
      <c r="G11" s="178"/>
      <c r="H11" s="178"/>
      <c r="I11" s="93"/>
    </row>
    <row r="12" spans="2:9" x14ac:dyDescent="0.25">
      <c r="B12" s="178"/>
      <c r="C12" s="178"/>
      <c r="D12" s="178"/>
      <c r="E12" s="178"/>
      <c r="F12" s="178"/>
      <c r="G12" s="178"/>
      <c r="H12" s="178"/>
      <c r="I12" s="93"/>
    </row>
    <row r="13" spans="2:9" x14ac:dyDescent="0.25">
      <c r="B13" s="178"/>
      <c r="C13" s="178"/>
      <c r="D13" s="178"/>
      <c r="E13" s="178"/>
      <c r="F13" s="178"/>
      <c r="G13" s="178"/>
      <c r="H13" s="178"/>
      <c r="I13" s="93"/>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0" t="s">
        <v>1544</v>
      </c>
      <c r="C3" s="182"/>
      <c r="D3" s="182"/>
      <c r="E3" s="182"/>
      <c r="F3" s="182"/>
      <c r="G3" s="182"/>
      <c r="H3" s="182"/>
      <c r="I3" s="95"/>
      <c r="J3" s="95"/>
    </row>
    <row r="4" spans="2:10" x14ac:dyDescent="0.25">
      <c r="B4" s="181" t="s">
        <v>1826</v>
      </c>
      <c r="C4" s="182"/>
      <c r="D4" s="182"/>
      <c r="E4" s="182"/>
      <c r="F4" s="182"/>
      <c r="G4" s="182"/>
      <c r="H4" s="182"/>
      <c r="I4" s="114"/>
      <c r="J4" s="114"/>
    </row>
    <row r="5" spans="2:10" x14ac:dyDescent="0.25">
      <c r="B5" s="182"/>
      <c r="C5" s="182"/>
      <c r="D5" s="182"/>
      <c r="E5" s="182"/>
      <c r="F5" s="182"/>
      <c r="G5" s="182"/>
      <c r="H5" s="182"/>
      <c r="I5" s="114"/>
      <c r="J5" s="114"/>
    </row>
    <row r="6" spans="2:10" x14ac:dyDescent="0.25">
      <c r="B6" s="182"/>
      <c r="C6" s="182"/>
      <c r="D6" s="182"/>
      <c r="E6" s="182"/>
      <c r="F6" s="182"/>
      <c r="G6" s="182"/>
      <c r="H6" s="182"/>
      <c r="I6" s="114"/>
      <c r="J6" s="114"/>
    </row>
    <row r="7" spans="2:10" x14ac:dyDescent="0.25">
      <c r="B7" s="182"/>
      <c r="C7" s="182"/>
      <c r="D7" s="182"/>
      <c r="E7" s="182"/>
      <c r="F7" s="182"/>
      <c r="G7" s="182"/>
      <c r="H7" s="182"/>
      <c r="I7" s="114"/>
      <c r="J7" s="114"/>
    </row>
    <row r="8" spans="2:10" x14ac:dyDescent="0.25">
      <c r="B8" s="182"/>
      <c r="C8" s="182"/>
      <c r="D8" s="182"/>
      <c r="E8" s="182"/>
      <c r="F8" s="182"/>
      <c r="G8" s="182"/>
      <c r="H8" s="182"/>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10" t="s">
        <v>1545</v>
      </c>
      <c r="C3" s="178"/>
      <c r="D3" s="178"/>
      <c r="E3" s="178"/>
      <c r="F3" s="178"/>
      <c r="G3" s="178"/>
      <c r="H3" s="178"/>
      <c r="I3" s="116"/>
    </row>
    <row r="4" spans="2:9" x14ac:dyDescent="0.25">
      <c r="B4" s="181" t="s">
        <v>1762</v>
      </c>
      <c r="C4" s="182"/>
      <c r="D4" s="182"/>
      <c r="E4" s="182"/>
      <c r="F4" s="182"/>
      <c r="G4" s="182"/>
      <c r="H4" s="182"/>
      <c r="I4" s="114"/>
    </row>
    <row r="5" spans="2:9" x14ac:dyDescent="0.25">
      <c r="B5" s="182"/>
      <c r="C5" s="182"/>
      <c r="D5" s="182"/>
      <c r="E5" s="182"/>
      <c r="F5" s="182"/>
      <c r="G5" s="182"/>
      <c r="H5" s="182"/>
      <c r="I5" s="114"/>
    </row>
    <row r="6" spans="2:9" x14ac:dyDescent="0.25">
      <c r="B6" s="182"/>
      <c r="C6" s="182"/>
      <c r="D6" s="182"/>
      <c r="E6" s="182"/>
      <c r="F6" s="182"/>
      <c r="G6" s="182"/>
      <c r="H6" s="182"/>
      <c r="I6" s="114"/>
    </row>
    <row r="7" spans="2:9" x14ac:dyDescent="0.25">
      <c r="B7" s="182"/>
      <c r="C7" s="182"/>
      <c r="D7" s="182"/>
      <c r="E7" s="182"/>
      <c r="F7" s="182"/>
      <c r="G7" s="182"/>
      <c r="H7" s="182"/>
      <c r="I7" s="114"/>
    </row>
    <row r="8" spans="2:9" x14ac:dyDescent="0.25">
      <c r="B8" s="182"/>
      <c r="C8" s="182"/>
      <c r="D8" s="182"/>
      <c r="E8" s="182"/>
      <c r="F8" s="182"/>
      <c r="G8" s="182"/>
      <c r="H8" s="182"/>
      <c r="I8" s="114"/>
    </row>
    <row r="9" spans="2:9" x14ac:dyDescent="0.25">
      <c r="B9" s="182"/>
      <c r="C9" s="182"/>
      <c r="D9" s="182"/>
      <c r="E9" s="182"/>
      <c r="F9" s="182"/>
      <c r="G9" s="182"/>
      <c r="H9" s="182"/>
      <c r="I9" s="114"/>
    </row>
    <row r="10" spans="2:9" x14ac:dyDescent="0.25">
      <c r="B10" s="182"/>
      <c r="C10" s="182"/>
      <c r="D10" s="182"/>
      <c r="E10" s="182"/>
      <c r="F10" s="182"/>
      <c r="G10" s="182"/>
      <c r="H10" s="182"/>
      <c r="I10" s="114"/>
    </row>
    <row r="11" spans="2:9" x14ac:dyDescent="0.25">
      <c r="B11" s="182"/>
      <c r="C11" s="182"/>
      <c r="D11" s="182"/>
      <c r="E11" s="182"/>
      <c r="F11" s="182"/>
      <c r="G11" s="182"/>
      <c r="H11" s="182"/>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6" t="s">
        <v>1546</v>
      </c>
      <c r="C3" s="182"/>
      <c r="D3" s="182"/>
      <c r="E3" s="182"/>
      <c r="F3" s="182"/>
      <c r="G3" s="182"/>
      <c r="H3" s="182"/>
      <c r="I3" s="95"/>
    </row>
    <row r="4" spans="2:9" x14ac:dyDescent="0.25">
      <c r="B4" s="257" t="s">
        <v>1827</v>
      </c>
      <c r="C4" s="258"/>
      <c r="D4" s="258"/>
      <c r="E4" s="258"/>
      <c r="F4" s="258"/>
      <c r="G4" s="258"/>
      <c r="H4" s="258"/>
      <c r="I4" s="93"/>
    </row>
    <row r="5" spans="2:9" x14ac:dyDescent="0.25">
      <c r="B5" s="258"/>
      <c r="C5" s="258"/>
      <c r="D5" s="258"/>
      <c r="E5" s="258"/>
      <c r="F5" s="258"/>
      <c r="G5" s="258"/>
      <c r="H5" s="258"/>
      <c r="I5" s="93"/>
    </row>
    <row r="6" spans="2:9" x14ac:dyDescent="0.25">
      <c r="B6" s="258"/>
      <c r="C6" s="258"/>
      <c r="D6" s="258"/>
      <c r="E6" s="258"/>
      <c r="F6" s="258"/>
      <c r="G6" s="258"/>
      <c r="H6" s="258"/>
    </row>
    <row r="7" spans="2:9" x14ac:dyDescent="0.25">
      <c r="B7" s="258"/>
      <c r="C7" s="258"/>
      <c r="D7" s="258"/>
      <c r="E7" s="258"/>
      <c r="F7" s="258"/>
      <c r="G7" s="258"/>
      <c r="H7" s="258"/>
    </row>
    <row r="8" spans="2:9" x14ac:dyDescent="0.25">
      <c r="B8" s="258"/>
      <c r="C8" s="258"/>
      <c r="D8" s="258"/>
      <c r="E8" s="258"/>
      <c r="F8" s="258"/>
      <c r="G8" s="258"/>
      <c r="H8" s="258"/>
    </row>
    <row r="9" spans="2:9" x14ac:dyDescent="0.25">
      <c r="B9" s="258"/>
      <c r="C9" s="258"/>
      <c r="D9" s="258"/>
      <c r="E9" s="258"/>
      <c r="F9" s="258"/>
      <c r="G9" s="258"/>
      <c r="H9" s="258"/>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6" t="s">
        <v>1763</v>
      </c>
      <c r="C3" s="182"/>
      <c r="D3" s="182"/>
      <c r="E3" s="182"/>
      <c r="F3" s="182"/>
      <c r="G3" s="182"/>
      <c r="H3" s="182"/>
      <c r="I3" s="95"/>
    </row>
    <row r="4" spans="1:9" x14ac:dyDescent="0.25">
      <c r="A4" s="62"/>
      <c r="B4" s="181" t="s">
        <v>1842</v>
      </c>
      <c r="C4" s="182"/>
      <c r="D4" s="182"/>
      <c r="E4" s="182"/>
      <c r="F4" s="182"/>
      <c r="G4" s="182"/>
      <c r="H4" s="182"/>
      <c r="I4" s="93"/>
    </row>
    <row r="5" spans="1:9" x14ac:dyDescent="0.25">
      <c r="B5" s="182"/>
      <c r="C5" s="182"/>
      <c r="D5" s="182"/>
      <c r="E5" s="182"/>
      <c r="F5" s="182"/>
      <c r="G5" s="182"/>
      <c r="H5" s="182"/>
      <c r="I5" s="93"/>
    </row>
    <row r="6" spans="1:9" x14ac:dyDescent="0.25">
      <c r="B6" s="182"/>
      <c r="C6" s="182"/>
      <c r="D6" s="182"/>
      <c r="E6" s="182"/>
      <c r="F6" s="182"/>
      <c r="G6" s="182"/>
      <c r="H6" s="182"/>
      <c r="I6" s="93"/>
    </row>
    <row r="7" spans="1:9" x14ac:dyDescent="0.25">
      <c r="B7" s="182"/>
      <c r="C7" s="182"/>
      <c r="D7" s="182"/>
      <c r="E7" s="182"/>
      <c r="F7" s="182"/>
      <c r="G7" s="182"/>
      <c r="H7" s="182"/>
      <c r="I7" s="93"/>
    </row>
    <row r="8" spans="1:9" x14ac:dyDescent="0.25">
      <c r="B8" s="182"/>
      <c r="C8" s="182"/>
      <c r="D8" s="182"/>
      <c r="E8" s="182"/>
      <c r="F8" s="182"/>
      <c r="G8" s="182"/>
      <c r="H8" s="182"/>
    </row>
    <row r="9" spans="1:9" x14ac:dyDescent="0.25">
      <c r="B9" s="182"/>
      <c r="C9" s="182"/>
      <c r="D9" s="182"/>
      <c r="E9" s="182"/>
      <c r="F9" s="182"/>
      <c r="G9" s="182"/>
      <c r="H9" s="182"/>
    </row>
    <row r="10" spans="1:9" x14ac:dyDescent="0.25">
      <c r="B10" s="182"/>
      <c r="C10" s="182"/>
      <c r="D10" s="182"/>
      <c r="E10" s="182"/>
      <c r="F10" s="182"/>
      <c r="G10" s="182"/>
      <c r="H10" s="182"/>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60" t="s">
        <v>1765</v>
      </c>
      <c r="C3" s="182"/>
      <c r="D3" s="182"/>
      <c r="E3" s="182"/>
      <c r="F3" s="182"/>
      <c r="G3" s="182"/>
      <c r="H3" s="182"/>
      <c r="I3" s="95"/>
    </row>
    <row r="4" spans="2:9" x14ac:dyDescent="0.25">
      <c r="B4" s="255" t="s">
        <v>1761</v>
      </c>
      <c r="C4" s="182"/>
      <c r="D4" s="182"/>
      <c r="E4" s="182"/>
      <c r="F4" s="182"/>
      <c r="G4" s="182"/>
      <c r="H4" s="182"/>
      <c r="I4" s="93"/>
    </row>
    <row r="5" spans="2:9" x14ac:dyDescent="0.25">
      <c r="B5" s="182"/>
      <c r="C5" s="182"/>
      <c r="D5" s="182"/>
      <c r="E5" s="182"/>
      <c r="F5" s="182"/>
      <c r="G5" s="182"/>
      <c r="H5" s="182"/>
      <c r="I5" s="93"/>
    </row>
    <row r="6" spans="2:9" x14ac:dyDescent="0.25">
      <c r="B6" s="182"/>
      <c r="C6" s="182"/>
      <c r="D6" s="182"/>
      <c r="E6" s="182"/>
      <c r="F6" s="182"/>
      <c r="G6" s="182"/>
      <c r="H6" s="182"/>
      <c r="I6" s="93"/>
    </row>
    <row r="7" spans="2:9" x14ac:dyDescent="0.25">
      <c r="B7" s="182"/>
      <c r="C7" s="182"/>
      <c r="D7" s="182"/>
      <c r="E7" s="182"/>
      <c r="F7" s="182"/>
      <c r="G7" s="182"/>
      <c r="H7" s="182"/>
      <c r="I7" s="93"/>
    </row>
    <row r="8" spans="2:9" x14ac:dyDescent="0.25">
      <c r="B8" s="182"/>
      <c r="C8" s="182"/>
      <c r="D8" s="182"/>
      <c r="E8" s="182"/>
      <c r="F8" s="182"/>
      <c r="G8" s="182"/>
      <c r="H8" s="182"/>
      <c r="I8" s="93"/>
    </row>
    <row r="9" spans="2:9" x14ac:dyDescent="0.25">
      <c r="B9" s="182"/>
      <c r="C9" s="182"/>
      <c r="D9" s="182"/>
      <c r="E9" s="182"/>
      <c r="F9" s="182"/>
      <c r="G9" s="182"/>
      <c r="H9" s="182"/>
      <c r="I9" s="93"/>
    </row>
    <row r="10" spans="2:9" x14ac:dyDescent="0.25">
      <c r="B10" s="182"/>
      <c r="C10" s="182"/>
      <c r="D10" s="182"/>
      <c r="E10" s="182"/>
      <c r="F10" s="182"/>
      <c r="G10" s="182"/>
      <c r="H10" s="182"/>
      <c r="I10" s="93"/>
    </row>
    <row r="11" spans="2:9" x14ac:dyDescent="0.25">
      <c r="B11" s="182"/>
      <c r="C11" s="182"/>
      <c r="D11" s="182"/>
      <c r="E11" s="182"/>
      <c r="F11" s="182"/>
      <c r="G11" s="182"/>
      <c r="H11" s="182"/>
    </row>
    <row r="12" spans="2:9" x14ac:dyDescent="0.25">
      <c r="B12" s="182"/>
      <c r="C12" s="182"/>
      <c r="D12" s="182"/>
      <c r="E12" s="182"/>
      <c r="F12" s="182"/>
      <c r="G12" s="182"/>
      <c r="H12" s="182"/>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60" t="s">
        <v>1547</v>
      </c>
      <c r="C3" s="182"/>
      <c r="D3" s="182"/>
      <c r="E3" s="182"/>
      <c r="F3" s="182"/>
      <c r="G3" s="182"/>
      <c r="H3" s="182"/>
      <c r="I3" s="95"/>
    </row>
    <row r="4" spans="2:9" x14ac:dyDescent="0.25">
      <c r="B4" s="181" t="s">
        <v>1833</v>
      </c>
      <c r="C4" s="182"/>
      <c r="D4" s="182"/>
      <c r="E4" s="182"/>
      <c r="F4" s="182"/>
      <c r="G4" s="182"/>
      <c r="H4" s="182"/>
      <c r="I4" s="93"/>
    </row>
    <row r="5" spans="2:9" x14ac:dyDescent="0.25">
      <c r="B5" s="182"/>
      <c r="C5" s="182"/>
      <c r="D5" s="182"/>
      <c r="E5" s="182"/>
      <c r="F5" s="182"/>
      <c r="G5" s="182"/>
      <c r="H5" s="182"/>
      <c r="I5" s="93"/>
    </row>
    <row r="6" spans="2:9" x14ac:dyDescent="0.25">
      <c r="B6" s="182"/>
      <c r="C6" s="182"/>
      <c r="D6" s="182"/>
      <c r="E6" s="182"/>
      <c r="F6" s="182"/>
      <c r="G6" s="182"/>
      <c r="H6" s="182"/>
      <c r="I6" s="93"/>
    </row>
    <row r="7" spans="2:9" x14ac:dyDescent="0.25">
      <c r="B7" s="182"/>
      <c r="C7" s="182"/>
      <c r="D7" s="182"/>
      <c r="E7" s="182"/>
      <c r="F7" s="182"/>
      <c r="G7" s="182"/>
      <c r="H7" s="182"/>
      <c r="I7" s="93"/>
    </row>
    <row r="8" spans="2:9" x14ac:dyDescent="0.25">
      <c r="B8" s="182"/>
      <c r="C8" s="182"/>
      <c r="D8" s="182"/>
      <c r="E8" s="182"/>
      <c r="F8" s="182"/>
      <c r="G8" s="182"/>
      <c r="H8" s="182"/>
      <c r="I8" s="93"/>
    </row>
    <row r="9" spans="2:9" x14ac:dyDescent="0.25">
      <c r="B9" s="178"/>
      <c r="C9" s="178"/>
      <c r="D9" s="178"/>
      <c r="E9" s="178"/>
      <c r="F9" s="178"/>
      <c r="G9" s="178"/>
      <c r="H9" s="178"/>
      <c r="I9" s="93"/>
    </row>
    <row r="10" spans="2:9" x14ac:dyDescent="0.25">
      <c r="B10" s="178"/>
      <c r="C10" s="178"/>
      <c r="D10" s="178"/>
      <c r="E10" s="178"/>
      <c r="F10" s="178"/>
      <c r="G10" s="178"/>
      <c r="H10" s="178"/>
      <c r="I10" s="93"/>
    </row>
    <row r="11" spans="2:9" x14ac:dyDescent="0.25">
      <c r="B11" s="178"/>
      <c r="C11" s="178"/>
      <c r="D11" s="178"/>
      <c r="E11" s="178"/>
      <c r="F11" s="178"/>
      <c r="G11" s="178"/>
      <c r="H11" s="178"/>
      <c r="I11" s="93"/>
    </row>
    <row r="12" spans="2:9" x14ac:dyDescent="0.25">
      <c r="B12" s="178"/>
      <c r="C12" s="178"/>
      <c r="D12" s="178"/>
      <c r="E12" s="178"/>
      <c r="F12" s="178"/>
      <c r="G12" s="178"/>
      <c r="H12" s="178"/>
      <c r="I12" s="93"/>
    </row>
    <row r="13" spans="2:9" x14ac:dyDescent="0.25">
      <c r="B13" s="178"/>
      <c r="C13" s="178"/>
      <c r="D13" s="178"/>
      <c r="E13" s="178"/>
      <c r="F13" s="178"/>
      <c r="G13" s="178"/>
      <c r="H13" s="178"/>
      <c r="I13" s="108"/>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0" t="s">
        <v>1548</v>
      </c>
      <c r="C3" s="182"/>
      <c r="D3" s="182"/>
      <c r="E3" s="182"/>
      <c r="F3" s="182"/>
      <c r="G3" s="182"/>
      <c r="H3" s="182"/>
      <c r="I3" s="95"/>
    </row>
    <row r="4" spans="1:9" x14ac:dyDescent="0.25">
      <c r="A4" s="105"/>
      <c r="B4" s="255" t="s">
        <v>1844</v>
      </c>
      <c r="C4" s="182"/>
      <c r="D4" s="182"/>
      <c r="E4" s="182"/>
      <c r="F4" s="182"/>
      <c r="G4" s="182"/>
      <c r="H4" s="182"/>
      <c r="I4" s="117"/>
    </row>
    <row r="5" spans="1:9" x14ac:dyDescent="0.25">
      <c r="A5" s="105"/>
      <c r="B5" s="182"/>
      <c r="C5" s="182"/>
      <c r="D5" s="182"/>
      <c r="E5" s="182"/>
      <c r="F5" s="182"/>
      <c r="G5" s="182"/>
      <c r="H5" s="182"/>
      <c r="I5" s="117"/>
    </row>
    <row r="6" spans="1:9" x14ac:dyDescent="0.25">
      <c r="A6" s="105"/>
      <c r="B6" s="182"/>
      <c r="C6" s="182"/>
      <c r="D6" s="182"/>
      <c r="E6" s="182"/>
      <c r="F6" s="182"/>
      <c r="G6" s="182"/>
      <c r="H6" s="182"/>
      <c r="I6" s="117"/>
    </row>
    <row r="7" spans="1:9" x14ac:dyDescent="0.25">
      <c r="A7" s="105"/>
      <c r="B7" s="182"/>
      <c r="C7" s="182"/>
      <c r="D7" s="182"/>
      <c r="E7" s="182"/>
      <c r="F7" s="182"/>
      <c r="G7" s="182"/>
      <c r="H7" s="182"/>
      <c r="I7" s="117"/>
    </row>
    <row r="8" spans="1:9" x14ac:dyDescent="0.25">
      <c r="A8" s="105"/>
      <c r="B8" s="182"/>
      <c r="C8" s="182"/>
      <c r="D8" s="182"/>
      <c r="E8" s="182"/>
      <c r="F8" s="182"/>
      <c r="G8" s="182"/>
      <c r="H8" s="182"/>
      <c r="I8" s="117"/>
    </row>
    <row r="9" spans="1:9" x14ac:dyDescent="0.25">
      <c r="A9" s="105"/>
      <c r="B9" s="182"/>
      <c r="C9" s="182"/>
      <c r="D9" s="182"/>
      <c r="E9" s="182"/>
      <c r="F9" s="182"/>
      <c r="G9" s="182"/>
      <c r="H9" s="182"/>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10" zoomScale="90" zoomScaleNormal="90" workbookViewId="0">
      <selection activeCell="D11" sqref="D11:N11"/>
    </sheetView>
  </sheetViews>
  <sheetFormatPr baseColWidth="10" defaultColWidth="11.42578125" defaultRowHeight="18.75" x14ac:dyDescent="0.4"/>
  <cols>
    <col min="1" max="1" width="5.7109375" style="39" customWidth="1"/>
    <col min="2" max="16384" width="11.42578125" style="39"/>
  </cols>
  <sheetData>
    <row r="6" spans="2:14" x14ac:dyDescent="0.4">
      <c r="B6" s="151"/>
      <c r="C6" s="151"/>
      <c r="D6" s="151"/>
      <c r="E6" s="151"/>
      <c r="F6" s="151"/>
      <c r="G6" s="151"/>
      <c r="H6" s="151"/>
      <c r="I6" s="151"/>
      <c r="J6" s="151"/>
      <c r="K6" s="151"/>
      <c r="L6" s="151"/>
      <c r="M6" s="151"/>
      <c r="N6" s="151"/>
    </row>
    <row r="8" spans="2:14" ht="105" customHeight="1" x14ac:dyDescent="0.4">
      <c r="B8" s="149" t="s">
        <v>1518</v>
      </c>
      <c r="C8" s="150"/>
      <c r="D8" s="150"/>
      <c r="E8" s="150"/>
      <c r="F8" s="150"/>
      <c r="G8" s="150"/>
      <c r="H8" s="150"/>
      <c r="I8" s="150"/>
      <c r="J8" s="150"/>
      <c r="K8" s="150"/>
      <c r="L8" s="150"/>
      <c r="M8" s="150"/>
      <c r="N8" s="150"/>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2" t="s">
        <v>1502</v>
      </c>
      <c r="C11" s="153"/>
      <c r="D11" s="154" t="s">
        <v>2111</v>
      </c>
      <c r="E11" s="155"/>
      <c r="F11" s="155"/>
      <c r="G11" s="155"/>
      <c r="H11" s="155"/>
      <c r="I11" s="155"/>
      <c r="J11" s="155"/>
      <c r="K11" s="155"/>
      <c r="L11" s="155"/>
      <c r="M11" s="155"/>
      <c r="N11" s="155"/>
    </row>
    <row r="12" spans="2:14" ht="23.25" x14ac:dyDescent="0.5">
      <c r="B12" s="51"/>
      <c r="C12" s="51"/>
      <c r="D12" s="158" t="s">
        <v>1830</v>
      </c>
      <c r="E12" s="159"/>
      <c r="F12" s="159"/>
      <c r="G12" s="159"/>
      <c r="H12" s="159"/>
      <c r="I12" s="159"/>
      <c r="J12" s="159"/>
      <c r="K12" s="159"/>
      <c r="L12" s="159"/>
      <c r="M12" s="159"/>
      <c r="N12" s="159"/>
    </row>
    <row r="13" spans="2:14" ht="23.25" x14ac:dyDescent="0.5">
      <c r="B13" s="51"/>
      <c r="C13" s="51"/>
      <c r="D13" s="159"/>
      <c r="E13" s="159"/>
      <c r="F13" s="159"/>
      <c r="G13" s="159"/>
      <c r="H13" s="159"/>
      <c r="I13" s="159"/>
      <c r="J13" s="159"/>
      <c r="K13" s="159"/>
      <c r="L13" s="159"/>
      <c r="M13" s="159"/>
      <c r="N13" s="159"/>
    </row>
    <row r="14" spans="2:14" x14ac:dyDescent="0.4">
      <c r="B14" s="52"/>
      <c r="C14" s="52"/>
      <c r="D14" s="52"/>
      <c r="E14" s="52"/>
      <c r="F14" s="52"/>
      <c r="G14" s="52"/>
      <c r="H14" s="52"/>
      <c r="I14" s="52"/>
      <c r="J14" s="52"/>
      <c r="K14" s="52"/>
      <c r="L14" s="52"/>
      <c r="M14" s="52"/>
      <c r="N14" s="52"/>
    </row>
    <row r="15" spans="2:14" ht="32.25" x14ac:dyDescent="0.65">
      <c r="B15" s="156" t="s">
        <v>1552</v>
      </c>
      <c r="C15" s="156"/>
      <c r="D15" s="156"/>
      <c r="E15" s="156"/>
      <c r="F15" s="156"/>
      <c r="G15" s="156"/>
      <c r="H15" s="156"/>
      <c r="I15" s="156"/>
      <c r="J15" s="156"/>
      <c r="K15" s="156"/>
      <c r="L15" s="156"/>
      <c r="M15" s="156"/>
      <c r="N15" s="156"/>
    </row>
    <row r="16" spans="2:14" x14ac:dyDescent="0.4">
      <c r="B16" s="52"/>
      <c r="C16" s="52"/>
      <c r="D16" s="52"/>
      <c r="E16" s="52"/>
      <c r="F16" s="52"/>
      <c r="G16" s="52"/>
      <c r="H16" s="52"/>
      <c r="I16" s="52"/>
      <c r="J16" s="52"/>
      <c r="K16" s="52"/>
      <c r="L16" s="52"/>
      <c r="M16" s="52"/>
      <c r="N16" s="52"/>
    </row>
    <row r="17" spans="2:14" ht="32.25" x14ac:dyDescent="0.65">
      <c r="B17" s="157" t="s">
        <v>1748</v>
      </c>
      <c r="C17" s="157"/>
      <c r="D17" s="157"/>
      <c r="E17" s="157"/>
      <c r="F17" s="157"/>
      <c r="G17" s="157"/>
      <c r="H17" s="157"/>
      <c r="I17" s="157"/>
      <c r="J17" s="157"/>
      <c r="K17" s="157"/>
      <c r="L17" s="157"/>
      <c r="M17" s="157"/>
      <c r="N17" s="157"/>
    </row>
    <row r="19" spans="2:14" ht="32.25" x14ac:dyDescent="0.65">
      <c r="B19" s="148" t="s">
        <v>1810</v>
      </c>
      <c r="C19" s="148"/>
      <c r="D19" s="148"/>
      <c r="E19" s="148"/>
      <c r="F19" s="148"/>
      <c r="G19" s="148"/>
      <c r="H19" s="148"/>
      <c r="I19" s="148"/>
      <c r="J19" s="148"/>
      <c r="K19" s="148"/>
      <c r="L19" s="148"/>
      <c r="M19" s="148"/>
      <c r="N19" s="148"/>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election activeCell="M15" sqref="M15"/>
    </sheetView>
  </sheetViews>
  <sheetFormatPr baseColWidth="10" defaultRowHeight="15" x14ac:dyDescent="0.25"/>
  <cols>
    <col min="1" max="1" width="5.7109375" customWidth="1"/>
  </cols>
  <sheetData>
    <row r="3" spans="2:9" x14ac:dyDescent="0.25">
      <c r="B3" s="160" t="s">
        <v>1550</v>
      </c>
      <c r="C3" s="182"/>
      <c r="D3" s="182"/>
      <c r="E3" s="182"/>
      <c r="F3" s="182"/>
      <c r="G3" s="182"/>
      <c r="H3" s="182"/>
      <c r="I3" s="182"/>
    </row>
    <row r="4" spans="2:9" x14ac:dyDescent="0.25">
      <c r="B4" s="259" t="s">
        <v>1809</v>
      </c>
      <c r="C4" s="182"/>
      <c r="D4" s="182"/>
      <c r="E4" s="182"/>
      <c r="F4" s="182"/>
      <c r="G4" s="182"/>
      <c r="H4" s="182"/>
      <c r="I4" s="182"/>
    </row>
    <row r="5" spans="2:9" x14ac:dyDescent="0.25">
      <c r="B5" s="182"/>
      <c r="C5" s="182"/>
      <c r="D5" s="182"/>
      <c r="E5" s="182"/>
      <c r="F5" s="182"/>
      <c r="G5" s="182"/>
      <c r="H5" s="182"/>
      <c r="I5" s="182"/>
    </row>
    <row r="6" spans="2:9" x14ac:dyDescent="0.25">
      <c r="B6" s="182"/>
      <c r="C6" s="182"/>
      <c r="D6" s="182"/>
      <c r="E6" s="182"/>
      <c r="F6" s="182"/>
      <c r="G6" s="182"/>
      <c r="H6" s="182"/>
      <c r="I6" s="182"/>
    </row>
    <row r="7" spans="2:9" x14ac:dyDescent="0.25">
      <c r="B7" s="182"/>
      <c r="C7" s="182"/>
      <c r="D7" s="182"/>
      <c r="E7" s="182"/>
      <c r="F7" s="182"/>
      <c r="G7" s="182"/>
      <c r="H7" s="182"/>
      <c r="I7" s="182"/>
    </row>
    <row r="8" spans="2:9" x14ac:dyDescent="0.25">
      <c r="B8" s="182"/>
      <c r="C8" s="182"/>
      <c r="D8" s="182"/>
      <c r="E8" s="182"/>
      <c r="F8" s="182"/>
      <c r="G8" s="182"/>
      <c r="H8" s="182"/>
      <c r="I8" s="182"/>
    </row>
    <row r="9" spans="2:9" x14ac:dyDescent="0.25">
      <c r="B9" s="182"/>
      <c r="C9" s="182"/>
      <c r="D9" s="182"/>
      <c r="E9" s="182"/>
      <c r="F9" s="182"/>
      <c r="G9" s="182"/>
      <c r="H9" s="182"/>
      <c r="I9" s="182"/>
    </row>
    <row r="10" spans="2:9" x14ac:dyDescent="0.25">
      <c r="B10" s="182"/>
      <c r="C10" s="182"/>
      <c r="D10" s="182"/>
      <c r="E10" s="182"/>
      <c r="F10" s="182"/>
      <c r="G10" s="182"/>
      <c r="H10" s="182"/>
      <c r="I10" s="182"/>
    </row>
    <row r="11" spans="2:9" x14ac:dyDescent="0.25">
      <c r="B11" s="182"/>
      <c r="C11" s="182"/>
      <c r="D11" s="182"/>
      <c r="E11" s="182"/>
      <c r="F11" s="182"/>
      <c r="G11" s="182"/>
      <c r="H11" s="182"/>
      <c r="I11" s="182"/>
    </row>
    <row r="12" spans="2:9" x14ac:dyDescent="0.25">
      <c r="B12" s="182"/>
      <c r="C12" s="182"/>
      <c r="D12" s="182"/>
      <c r="E12" s="182"/>
      <c r="F12" s="182"/>
      <c r="G12" s="182"/>
      <c r="H12" s="182"/>
      <c r="I12" s="182"/>
    </row>
    <row r="13" spans="2:9" x14ac:dyDescent="0.25">
      <c r="B13" s="182"/>
      <c r="C13" s="182"/>
      <c r="D13" s="182"/>
      <c r="E13" s="182"/>
      <c r="F13" s="182"/>
      <c r="G13" s="182"/>
      <c r="H13" s="182"/>
      <c r="I13" s="182"/>
    </row>
    <row r="14" spans="2:9" x14ac:dyDescent="0.25">
      <c r="B14" s="182"/>
      <c r="C14" s="182"/>
      <c r="D14" s="182"/>
      <c r="E14" s="182"/>
      <c r="F14" s="182"/>
      <c r="G14" s="182"/>
      <c r="H14" s="182"/>
      <c r="I14" s="182"/>
    </row>
    <row r="15" spans="2:9" x14ac:dyDescent="0.25">
      <c r="B15" s="182"/>
      <c r="C15" s="182"/>
      <c r="D15" s="182"/>
      <c r="E15" s="182"/>
      <c r="F15" s="182"/>
      <c r="G15" s="182"/>
      <c r="H15" s="182"/>
      <c r="I15" s="182"/>
    </row>
    <row r="16" spans="2:9" x14ac:dyDescent="0.25">
      <c r="B16" s="182"/>
      <c r="C16" s="182"/>
      <c r="D16" s="182"/>
      <c r="E16" s="182"/>
      <c r="F16" s="182"/>
      <c r="G16" s="182"/>
      <c r="H16" s="182"/>
      <c r="I16" s="182"/>
    </row>
    <row r="17" spans="2:9" x14ac:dyDescent="0.25">
      <c r="B17" s="182"/>
      <c r="C17" s="182"/>
      <c r="D17" s="182"/>
      <c r="E17" s="182"/>
      <c r="F17" s="182"/>
      <c r="G17" s="182"/>
      <c r="H17" s="182"/>
      <c r="I17" s="182"/>
    </row>
    <row r="18" spans="2:9" x14ac:dyDescent="0.25">
      <c r="B18" s="182"/>
      <c r="C18" s="182"/>
      <c r="D18" s="182"/>
      <c r="E18" s="182"/>
      <c r="F18" s="182"/>
      <c r="G18" s="182"/>
      <c r="H18" s="182"/>
      <c r="I18" s="182"/>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60" t="s">
        <v>1549</v>
      </c>
      <c r="C3" s="182"/>
      <c r="D3" s="182"/>
      <c r="E3" s="182"/>
      <c r="F3" s="182"/>
      <c r="G3" s="182"/>
      <c r="H3" s="182"/>
      <c r="I3" s="95"/>
      <c r="J3" s="95"/>
    </row>
    <row r="4" spans="2:10" x14ac:dyDescent="0.25">
      <c r="B4" s="259" t="s">
        <v>1839</v>
      </c>
      <c r="C4" s="182"/>
      <c r="D4" s="182"/>
      <c r="E4" s="182"/>
      <c r="F4" s="182"/>
      <c r="G4" s="182"/>
      <c r="H4" s="182"/>
      <c r="I4" s="93"/>
      <c r="J4" s="93"/>
    </row>
    <row r="5" spans="2:10" x14ac:dyDescent="0.25">
      <c r="B5" s="182"/>
      <c r="C5" s="182"/>
      <c r="D5" s="182"/>
      <c r="E5" s="182"/>
      <c r="F5" s="182"/>
      <c r="G5" s="182"/>
      <c r="H5" s="182"/>
      <c r="I5" s="93"/>
      <c r="J5" s="93"/>
    </row>
    <row r="6" spans="2:10" x14ac:dyDescent="0.25">
      <c r="B6" s="182"/>
      <c r="C6" s="182"/>
      <c r="D6" s="182"/>
      <c r="E6" s="182"/>
      <c r="F6" s="182"/>
      <c r="G6" s="182"/>
      <c r="H6" s="182"/>
      <c r="I6" s="93"/>
      <c r="J6" s="93"/>
    </row>
    <row r="7" spans="2:10" x14ac:dyDescent="0.25">
      <c r="B7" s="182"/>
      <c r="C7" s="182"/>
      <c r="D7" s="182"/>
      <c r="E7" s="182"/>
      <c r="F7" s="182"/>
      <c r="G7" s="182"/>
      <c r="H7" s="182"/>
      <c r="I7" s="93"/>
      <c r="J7" s="93"/>
    </row>
    <row r="8" spans="2:10" x14ac:dyDescent="0.25">
      <c r="B8" s="182"/>
      <c r="C8" s="182"/>
      <c r="D8" s="182"/>
      <c r="E8" s="182"/>
      <c r="F8" s="182"/>
      <c r="G8" s="182"/>
      <c r="H8" s="182"/>
      <c r="I8" s="93"/>
      <c r="J8" s="93"/>
    </row>
    <row r="9" spans="2:10" x14ac:dyDescent="0.25">
      <c r="B9" s="182"/>
      <c r="C9" s="182"/>
      <c r="D9" s="182"/>
      <c r="E9" s="182"/>
      <c r="F9" s="182"/>
      <c r="G9" s="182"/>
      <c r="H9" s="182"/>
      <c r="I9" s="93"/>
      <c r="J9" s="93"/>
    </row>
    <row r="10" spans="2:10" x14ac:dyDescent="0.25">
      <c r="B10" s="182"/>
      <c r="C10" s="182"/>
      <c r="D10" s="182"/>
      <c r="E10" s="182"/>
      <c r="F10" s="182"/>
      <c r="G10" s="182"/>
      <c r="H10" s="182"/>
      <c r="I10" s="93"/>
      <c r="J10" s="93"/>
    </row>
    <row r="11" spans="2:10" x14ac:dyDescent="0.25">
      <c r="B11" s="182"/>
      <c r="C11" s="182"/>
      <c r="D11" s="182"/>
      <c r="E11" s="182"/>
      <c r="F11" s="182"/>
      <c r="G11" s="182"/>
      <c r="H11" s="182"/>
      <c r="I11" s="93"/>
      <c r="J11" s="93"/>
    </row>
    <row r="12" spans="2:10" x14ac:dyDescent="0.25">
      <c r="B12" s="182"/>
      <c r="C12" s="182"/>
      <c r="D12" s="182"/>
      <c r="E12" s="182"/>
      <c r="F12" s="182"/>
      <c r="G12" s="182"/>
      <c r="H12" s="182"/>
      <c r="I12" s="93"/>
      <c r="J12" s="93"/>
    </row>
    <row r="13" spans="2:10" x14ac:dyDescent="0.25">
      <c r="B13" s="182"/>
      <c r="C13" s="182"/>
      <c r="D13" s="182"/>
      <c r="E13" s="182"/>
      <c r="F13" s="182"/>
      <c r="G13" s="182"/>
      <c r="H13" s="182"/>
      <c r="I13" s="93"/>
      <c r="J13" s="93"/>
    </row>
    <row r="14" spans="2:10" x14ac:dyDescent="0.25">
      <c r="B14" s="182"/>
      <c r="C14" s="182"/>
      <c r="D14" s="182"/>
      <c r="E14" s="182"/>
      <c r="F14" s="182"/>
      <c r="G14" s="182"/>
      <c r="H14" s="182"/>
      <c r="I14" s="93"/>
      <c r="J14" s="93"/>
    </row>
    <row r="15" spans="2:10" x14ac:dyDescent="0.25">
      <c r="B15" s="182"/>
      <c r="C15" s="182"/>
      <c r="D15" s="182"/>
      <c r="E15" s="182"/>
      <c r="F15" s="182"/>
      <c r="G15" s="182"/>
      <c r="H15" s="182"/>
      <c r="I15" s="93"/>
      <c r="J15" s="93"/>
    </row>
    <row r="16" spans="2:10" x14ac:dyDescent="0.25">
      <c r="B16" s="182"/>
      <c r="C16" s="182"/>
      <c r="D16" s="182"/>
      <c r="E16" s="182"/>
      <c r="F16" s="182"/>
      <c r="G16" s="182"/>
      <c r="H16" s="182"/>
      <c r="I16" s="93"/>
      <c r="J16" s="93"/>
    </row>
    <row r="17" spans="2:10" x14ac:dyDescent="0.25">
      <c r="B17" s="182"/>
      <c r="C17" s="182"/>
      <c r="D17" s="182"/>
      <c r="E17" s="182"/>
      <c r="F17" s="182"/>
      <c r="G17" s="182"/>
      <c r="H17" s="182"/>
      <c r="I17" s="93"/>
      <c r="J17" s="93"/>
    </row>
    <row r="18" spans="2:10" x14ac:dyDescent="0.25">
      <c r="B18" s="182"/>
      <c r="C18" s="182"/>
      <c r="D18" s="182"/>
      <c r="E18" s="182"/>
      <c r="F18" s="182"/>
      <c r="G18" s="182"/>
      <c r="H18" s="182"/>
      <c r="I18" s="93"/>
      <c r="J18" s="93"/>
    </row>
    <row r="19" spans="2:10" x14ac:dyDescent="0.25">
      <c r="B19" s="182"/>
      <c r="C19" s="182"/>
      <c r="D19" s="182"/>
      <c r="E19" s="182"/>
      <c r="F19" s="182"/>
      <c r="G19" s="182"/>
      <c r="H19" s="182"/>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0" t="s">
        <v>1551</v>
      </c>
      <c r="C3" s="182"/>
      <c r="D3" s="182"/>
      <c r="E3" s="182"/>
      <c r="F3" s="182"/>
      <c r="G3" s="182"/>
      <c r="H3" s="182"/>
      <c r="I3" s="95"/>
    </row>
    <row r="4" spans="2:9" x14ac:dyDescent="0.25">
      <c r="B4" s="259" t="s">
        <v>1764</v>
      </c>
      <c r="C4" s="182"/>
      <c r="D4" s="182"/>
      <c r="E4" s="182"/>
      <c r="F4" s="182"/>
      <c r="G4" s="182"/>
      <c r="H4" s="182"/>
      <c r="I4" s="93"/>
    </row>
    <row r="5" spans="2:9" x14ac:dyDescent="0.25">
      <c r="B5" s="182"/>
      <c r="C5" s="182"/>
      <c r="D5" s="182"/>
      <c r="E5" s="182"/>
      <c r="F5" s="182"/>
      <c r="G5" s="182"/>
      <c r="H5" s="182"/>
      <c r="I5" s="93"/>
    </row>
    <row r="6" spans="2:9" x14ac:dyDescent="0.25">
      <c r="B6" s="182"/>
      <c r="C6" s="182"/>
      <c r="D6" s="182"/>
      <c r="E6" s="182"/>
      <c r="F6" s="182"/>
      <c r="G6" s="182"/>
      <c r="H6" s="182"/>
      <c r="I6" s="93"/>
    </row>
    <row r="7" spans="2:9" x14ac:dyDescent="0.25">
      <c r="B7" s="182"/>
      <c r="C7" s="182"/>
      <c r="D7" s="182"/>
      <c r="E7" s="182"/>
      <c r="F7" s="182"/>
      <c r="G7" s="182"/>
      <c r="H7" s="182"/>
      <c r="I7" s="93"/>
    </row>
    <row r="8" spans="2:9" x14ac:dyDescent="0.25">
      <c r="B8" s="182"/>
      <c r="C8" s="182"/>
      <c r="D8" s="182"/>
      <c r="E8" s="182"/>
      <c r="F8" s="182"/>
      <c r="G8" s="182"/>
      <c r="H8" s="182"/>
      <c r="I8" s="93"/>
    </row>
    <row r="9" spans="2:9" x14ac:dyDescent="0.25">
      <c r="B9" s="182"/>
      <c r="C9" s="182"/>
      <c r="D9" s="182"/>
      <c r="E9" s="182"/>
      <c r="F9" s="182"/>
      <c r="G9" s="182"/>
      <c r="H9" s="182"/>
      <c r="I9" s="93"/>
    </row>
    <row r="10" spans="2:9" x14ac:dyDescent="0.25">
      <c r="B10" s="182"/>
      <c r="C10" s="182"/>
      <c r="D10" s="182"/>
      <c r="E10" s="182"/>
      <c r="F10" s="182"/>
      <c r="G10" s="182"/>
      <c r="H10" s="182"/>
      <c r="I10" s="93"/>
    </row>
    <row r="11" spans="2:9" x14ac:dyDescent="0.25">
      <c r="B11" s="182"/>
      <c r="C11" s="182"/>
      <c r="D11" s="182"/>
      <c r="E11" s="182"/>
      <c r="F11" s="182"/>
      <c r="G11" s="182"/>
      <c r="H11" s="182"/>
      <c r="I11" s="93"/>
    </row>
    <row r="12" spans="2:9" x14ac:dyDescent="0.25">
      <c r="B12" s="182"/>
      <c r="C12" s="182"/>
      <c r="D12" s="182"/>
      <c r="E12" s="182"/>
      <c r="F12" s="182"/>
      <c r="G12" s="182"/>
      <c r="H12" s="182"/>
      <c r="I12" s="93"/>
    </row>
    <row r="13" spans="2:9" x14ac:dyDescent="0.25">
      <c r="B13" s="182"/>
      <c r="C13" s="182"/>
      <c r="D13" s="182"/>
      <c r="E13" s="182"/>
      <c r="F13" s="182"/>
      <c r="G13" s="182"/>
      <c r="H13" s="182"/>
      <c r="I13" s="93"/>
    </row>
    <row r="14" spans="2:9" x14ac:dyDescent="0.25">
      <c r="B14" s="182"/>
      <c r="C14" s="182"/>
      <c r="D14" s="182"/>
      <c r="E14" s="182"/>
      <c r="F14" s="182"/>
      <c r="G14" s="182"/>
      <c r="H14" s="182"/>
      <c r="I14" s="93"/>
    </row>
    <row r="15" spans="2:9" x14ac:dyDescent="0.25">
      <c r="B15" s="182"/>
      <c r="C15" s="182"/>
      <c r="D15" s="182"/>
      <c r="E15" s="182"/>
      <c r="F15" s="182"/>
      <c r="G15" s="182"/>
      <c r="H15" s="182"/>
      <c r="I15" s="93"/>
    </row>
    <row r="16" spans="2:9" x14ac:dyDescent="0.25">
      <c r="B16" s="182"/>
      <c r="C16" s="182"/>
      <c r="D16" s="182"/>
      <c r="E16" s="182"/>
      <c r="F16" s="182"/>
      <c r="G16" s="182"/>
      <c r="H16" s="182"/>
      <c r="I16" s="93"/>
    </row>
    <row r="17" spans="2:9" x14ac:dyDescent="0.25">
      <c r="B17" s="182"/>
      <c r="C17" s="182"/>
      <c r="D17" s="182"/>
      <c r="E17" s="182"/>
      <c r="F17" s="182"/>
      <c r="G17" s="182"/>
      <c r="H17" s="182"/>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60" t="s">
        <v>1828</v>
      </c>
      <c r="C3" s="182"/>
      <c r="D3" s="182"/>
      <c r="E3" s="182"/>
      <c r="F3" s="182"/>
      <c r="G3" s="182"/>
      <c r="H3" s="182"/>
      <c r="I3" s="95"/>
    </row>
    <row r="4" spans="2:9" x14ac:dyDescent="0.25">
      <c r="B4" s="181" t="s">
        <v>1535</v>
      </c>
      <c r="C4" s="254"/>
      <c r="D4" s="254"/>
      <c r="E4" s="254"/>
      <c r="F4" s="254"/>
      <c r="G4" s="254"/>
      <c r="H4" s="254"/>
      <c r="I4" s="93"/>
    </row>
    <row r="5" spans="2:9" x14ac:dyDescent="0.25">
      <c r="B5" s="254"/>
      <c r="C5" s="254"/>
      <c r="D5" s="254"/>
      <c r="E5" s="254"/>
      <c r="F5" s="254"/>
      <c r="G5" s="254"/>
      <c r="H5" s="254"/>
      <c r="I5" s="93"/>
    </row>
    <row r="6" spans="2:9" x14ac:dyDescent="0.25">
      <c r="B6" s="254"/>
      <c r="C6" s="254"/>
      <c r="D6" s="254"/>
      <c r="E6" s="254"/>
      <c r="F6" s="254"/>
      <c r="G6" s="254"/>
      <c r="H6" s="254"/>
      <c r="I6" s="93"/>
    </row>
    <row r="7" spans="2:9" x14ac:dyDescent="0.25">
      <c r="B7" s="254"/>
      <c r="C7" s="254"/>
      <c r="D7" s="254"/>
      <c r="E7" s="254"/>
      <c r="F7" s="254"/>
      <c r="G7" s="254"/>
      <c r="H7" s="254"/>
      <c r="I7" s="93"/>
    </row>
    <row r="8" spans="2:9" x14ac:dyDescent="0.25">
      <c r="B8" s="254"/>
      <c r="C8" s="254"/>
      <c r="D8" s="254"/>
      <c r="E8" s="254"/>
      <c r="F8" s="254"/>
      <c r="G8" s="254"/>
      <c r="H8" s="254"/>
      <c r="I8" s="93"/>
    </row>
    <row r="9" spans="2:9" x14ac:dyDescent="0.25">
      <c r="B9" s="254"/>
      <c r="C9" s="254"/>
      <c r="D9" s="254"/>
      <c r="E9" s="254"/>
      <c r="F9" s="254"/>
      <c r="G9" s="254"/>
      <c r="H9" s="254"/>
      <c r="I9" s="93"/>
    </row>
    <row r="10" spans="2:9" x14ac:dyDescent="0.25">
      <c r="B10" s="254"/>
      <c r="C10" s="254"/>
      <c r="D10" s="254"/>
      <c r="E10" s="254"/>
      <c r="F10" s="254"/>
      <c r="G10" s="254"/>
      <c r="H10" s="254"/>
      <c r="I10" s="93"/>
    </row>
    <row r="11" spans="2:9" x14ac:dyDescent="0.25">
      <c r="B11" s="254"/>
      <c r="C11" s="254"/>
      <c r="D11" s="254"/>
      <c r="E11" s="254"/>
      <c r="F11" s="254"/>
      <c r="G11" s="254"/>
      <c r="H11" s="254"/>
      <c r="I11" s="93"/>
    </row>
    <row r="12" spans="2:9" x14ac:dyDescent="0.25">
      <c r="B12" s="254"/>
      <c r="C12" s="254"/>
      <c r="D12" s="254"/>
      <c r="E12" s="254"/>
      <c r="F12" s="254"/>
      <c r="G12" s="254"/>
      <c r="H12" s="254"/>
      <c r="I12" s="93"/>
    </row>
    <row r="13" spans="2:9" x14ac:dyDescent="0.25">
      <c r="B13" s="254"/>
      <c r="C13" s="254"/>
      <c r="D13" s="254"/>
      <c r="E13" s="254"/>
      <c r="F13" s="254"/>
      <c r="G13" s="254"/>
      <c r="H13" s="254"/>
      <c r="I13" s="93"/>
    </row>
    <row r="14" spans="2:9" x14ac:dyDescent="0.25">
      <c r="B14" s="254"/>
      <c r="C14" s="254"/>
      <c r="D14" s="254"/>
      <c r="E14" s="254"/>
      <c r="F14" s="254"/>
      <c r="G14" s="254"/>
      <c r="H14" s="254"/>
      <c r="I14" s="93"/>
    </row>
    <row r="15" spans="2:9" x14ac:dyDescent="0.25">
      <c r="B15" s="254"/>
      <c r="C15" s="254"/>
      <c r="D15" s="254"/>
      <c r="E15" s="254"/>
      <c r="F15" s="254"/>
      <c r="G15" s="254"/>
      <c r="H15" s="254"/>
      <c r="I15" s="93"/>
    </row>
    <row r="16" spans="2:9" x14ac:dyDescent="0.25">
      <c r="B16" s="254"/>
      <c r="C16" s="254"/>
      <c r="D16" s="254"/>
      <c r="E16" s="254"/>
      <c r="F16" s="254"/>
      <c r="G16" s="254"/>
      <c r="H16" s="254"/>
      <c r="I16" s="93"/>
    </row>
    <row r="17" spans="2:9" x14ac:dyDescent="0.25">
      <c r="B17" s="254"/>
      <c r="C17" s="254"/>
      <c r="D17" s="254"/>
      <c r="E17" s="254"/>
      <c r="F17" s="254"/>
      <c r="G17" s="254"/>
      <c r="H17" s="254"/>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60" t="s">
        <v>1552</v>
      </c>
      <c r="C3" s="160"/>
      <c r="D3" s="160"/>
      <c r="E3" s="160"/>
      <c r="F3" s="160"/>
    </row>
    <row r="4" spans="2:6" ht="18.75" x14ac:dyDescent="0.4">
      <c r="B4" s="38"/>
      <c r="C4" s="38"/>
      <c r="D4" s="38"/>
      <c r="E4" s="38"/>
      <c r="F4" s="38"/>
    </row>
    <row r="5" spans="2:6" ht="19.5" x14ac:dyDescent="0.25">
      <c r="B5" s="161" t="s">
        <v>1491</v>
      </c>
      <c r="C5" s="162"/>
      <c r="D5" s="162"/>
      <c r="E5" s="162"/>
      <c r="F5" s="162"/>
    </row>
    <row r="6" spans="2:6" ht="18.75" x14ac:dyDescent="0.4">
      <c r="B6" s="38"/>
      <c r="C6" s="38"/>
      <c r="D6" s="38"/>
      <c r="E6" s="38"/>
      <c r="F6" s="38"/>
    </row>
    <row r="7" spans="2:6" x14ac:dyDescent="0.25">
      <c r="B7" s="163" t="s">
        <v>1834</v>
      </c>
      <c r="C7" s="163"/>
      <c r="D7" s="163"/>
      <c r="E7" s="163"/>
      <c r="F7" s="163"/>
    </row>
    <row r="8" spans="2:6" x14ac:dyDescent="0.25">
      <c r="B8" s="163"/>
      <c r="C8" s="163"/>
      <c r="D8" s="163"/>
      <c r="E8" s="163"/>
      <c r="F8" s="163"/>
    </row>
    <row r="9" spans="2:6" x14ac:dyDescent="0.25">
      <c r="B9" s="163"/>
      <c r="C9" s="163"/>
      <c r="D9" s="163"/>
      <c r="E9" s="163"/>
      <c r="F9" s="163"/>
    </row>
    <row r="10" spans="2:6" x14ac:dyDescent="0.25">
      <c r="B10" s="163"/>
      <c r="C10" s="163"/>
      <c r="D10" s="163"/>
      <c r="E10" s="163"/>
      <c r="F10" s="163"/>
    </row>
    <row r="11" spans="2:6" x14ac:dyDescent="0.25">
      <c r="B11" s="163"/>
      <c r="C11" s="163"/>
      <c r="D11" s="163"/>
      <c r="E11" s="163"/>
      <c r="F11" s="163"/>
    </row>
    <row r="12" spans="2:6" ht="18.75" x14ac:dyDescent="0.4">
      <c r="B12" s="38"/>
      <c r="C12" s="38"/>
      <c r="D12" s="38"/>
      <c r="E12" s="38"/>
      <c r="F12" s="38"/>
    </row>
    <row r="13" spans="2:6" ht="19.5" x14ac:dyDescent="0.25">
      <c r="B13" s="161" t="s">
        <v>1519</v>
      </c>
      <c r="C13" s="162"/>
      <c r="D13" s="162"/>
      <c r="E13" s="162"/>
      <c r="F13" s="162"/>
    </row>
    <row r="14" spans="2:6" ht="18.75" x14ac:dyDescent="0.4">
      <c r="B14" s="38"/>
      <c r="C14" s="38"/>
      <c r="D14" s="38"/>
      <c r="E14" s="38"/>
      <c r="F14" s="38"/>
    </row>
    <row r="15" spans="2:6" x14ac:dyDescent="0.25">
      <c r="B15" s="164" t="s">
        <v>1536</v>
      </c>
      <c r="C15" s="164"/>
      <c r="D15" s="164"/>
      <c r="E15" s="164"/>
      <c r="F15" s="164"/>
    </row>
    <row r="16" spans="2:6" x14ac:dyDescent="0.25">
      <c r="B16" s="164"/>
      <c r="C16" s="164"/>
      <c r="D16" s="164"/>
      <c r="E16" s="164"/>
      <c r="F16" s="164"/>
    </row>
    <row r="17" spans="2:6" x14ac:dyDescent="0.25">
      <c r="B17" s="164"/>
      <c r="C17" s="164"/>
      <c r="D17" s="164"/>
      <c r="E17" s="164"/>
      <c r="F17" s="164"/>
    </row>
    <row r="18" spans="2:6" x14ac:dyDescent="0.25">
      <c r="B18" s="164"/>
      <c r="C18" s="164"/>
      <c r="D18" s="164"/>
      <c r="E18" s="164"/>
      <c r="F18" s="164"/>
    </row>
    <row r="19" spans="2:6" x14ac:dyDescent="0.25">
      <c r="B19" s="164"/>
      <c r="C19" s="164"/>
      <c r="D19" s="164"/>
      <c r="E19" s="164"/>
      <c r="F19" s="164"/>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topLeftCell="A16"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7"/>
      <c r="C1" s="167"/>
    </row>
    <row r="3" spans="2:12" ht="29.25" x14ac:dyDescent="0.6">
      <c r="B3" s="168" t="s">
        <v>1537</v>
      </c>
      <c r="C3" s="166"/>
      <c r="D3" s="166"/>
      <c r="E3" s="166"/>
      <c r="F3" s="166"/>
      <c r="G3" s="166"/>
      <c r="H3" s="166"/>
      <c r="I3" s="166"/>
      <c r="J3" s="166"/>
      <c r="K3" s="166"/>
      <c r="L3" s="166"/>
    </row>
    <row r="4" spans="2:12" ht="23.25" x14ac:dyDescent="0.5">
      <c r="B4" s="165" t="s">
        <v>1835</v>
      </c>
      <c r="C4" s="166"/>
      <c r="D4" s="166"/>
      <c r="E4" s="166"/>
      <c r="F4" s="166"/>
      <c r="G4" s="166"/>
      <c r="H4" s="166"/>
      <c r="I4" s="166"/>
      <c r="J4" s="166"/>
      <c r="K4" s="166"/>
      <c r="L4" s="166"/>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69" t="s">
        <v>1813</v>
      </c>
      <c r="C3" s="169"/>
      <c r="D3" s="169"/>
      <c r="E3" s="169"/>
      <c r="F3" s="170"/>
      <c r="G3" s="170"/>
      <c r="H3" s="170"/>
      <c r="I3" s="170"/>
    </row>
    <row r="4" spans="2:9" x14ac:dyDescent="0.25">
      <c r="B4" s="169"/>
      <c r="C4" s="169"/>
      <c r="D4" s="169"/>
      <c r="E4" s="169"/>
      <c r="F4" s="170"/>
      <c r="G4" s="170"/>
      <c r="H4" s="170"/>
      <c r="I4" s="170"/>
    </row>
    <row r="5" spans="2:9" x14ac:dyDescent="0.25">
      <c r="B5" s="171" t="s">
        <v>1525</v>
      </c>
      <c r="C5" s="171"/>
      <c r="D5" s="171"/>
      <c r="E5" s="171"/>
      <c r="F5" s="172"/>
      <c r="G5" s="172"/>
      <c r="H5" s="172"/>
      <c r="I5" s="172"/>
    </row>
    <row r="6" spans="2:9" x14ac:dyDescent="0.25">
      <c r="B6" s="171"/>
      <c r="C6" s="171"/>
      <c r="D6" s="171"/>
      <c r="E6" s="171"/>
      <c r="F6" s="172"/>
      <c r="G6" s="172"/>
      <c r="H6" s="172"/>
      <c r="I6" s="172"/>
    </row>
    <row r="7" spans="2:9" x14ac:dyDescent="0.25">
      <c r="B7" s="171"/>
      <c r="C7" s="171"/>
      <c r="D7" s="171"/>
      <c r="E7" s="171"/>
      <c r="F7" s="172"/>
      <c r="G7" s="172"/>
      <c r="H7" s="172"/>
      <c r="I7" s="172"/>
    </row>
    <row r="8" spans="2:9" x14ac:dyDescent="0.25">
      <c r="B8" s="171"/>
      <c r="C8" s="171"/>
      <c r="D8" s="171"/>
      <c r="E8" s="171"/>
      <c r="F8" s="172"/>
      <c r="G8" s="172"/>
      <c r="H8" s="172"/>
      <c r="I8" s="172"/>
    </row>
    <row r="9" spans="2:9" x14ac:dyDescent="0.25">
      <c r="B9" s="171"/>
      <c r="C9" s="171"/>
      <c r="D9" s="171"/>
      <c r="E9" s="171"/>
      <c r="F9" s="172"/>
      <c r="G9" s="172"/>
      <c r="H9" s="172"/>
      <c r="I9" s="172"/>
    </row>
    <row r="10" spans="2:9" x14ac:dyDescent="0.25">
      <c r="B10" s="171"/>
      <c r="C10" s="171"/>
      <c r="D10" s="171"/>
      <c r="E10" s="171"/>
      <c r="F10" s="172"/>
      <c r="G10" s="172"/>
      <c r="H10" s="172"/>
      <c r="I10" s="172"/>
    </row>
    <row r="11" spans="2:9" x14ac:dyDescent="0.25">
      <c r="B11" s="171"/>
      <c r="C11" s="171"/>
      <c r="D11" s="171"/>
      <c r="E11" s="171"/>
      <c r="F11" s="172"/>
      <c r="G11" s="172"/>
      <c r="H11" s="172"/>
      <c r="I11" s="172"/>
    </row>
    <row r="12" spans="2:9" x14ac:dyDescent="0.25">
      <c r="B12" s="171"/>
      <c r="C12" s="171"/>
      <c r="D12" s="171"/>
      <c r="E12" s="171"/>
      <c r="F12" s="172"/>
      <c r="G12" s="172"/>
      <c r="H12" s="172"/>
      <c r="I12" s="172"/>
    </row>
    <row r="13" spans="2:9" x14ac:dyDescent="0.25">
      <c r="B13" s="171"/>
      <c r="C13" s="171"/>
      <c r="D13" s="171"/>
      <c r="E13" s="171"/>
      <c r="F13" s="172"/>
      <c r="G13" s="172"/>
      <c r="H13" s="172"/>
      <c r="I13" s="172"/>
    </row>
    <row r="14" spans="2:9" x14ac:dyDescent="0.25">
      <c r="B14" s="171"/>
      <c r="C14" s="171"/>
      <c r="D14" s="171"/>
      <c r="E14" s="171"/>
      <c r="F14" s="172"/>
      <c r="G14" s="172"/>
      <c r="H14" s="172"/>
      <c r="I14" s="172"/>
    </row>
    <row r="15" spans="2:9" x14ac:dyDescent="0.25">
      <c r="B15" s="171"/>
      <c r="C15" s="171"/>
      <c r="D15" s="171"/>
      <c r="E15" s="171"/>
      <c r="F15" s="172"/>
      <c r="G15" s="172"/>
      <c r="H15" s="172"/>
      <c r="I15" s="172"/>
    </row>
    <row r="16" spans="2:9" x14ac:dyDescent="0.25">
      <c r="B16" s="171"/>
      <c r="C16" s="171"/>
      <c r="D16" s="171"/>
      <c r="E16" s="171"/>
      <c r="F16" s="172"/>
      <c r="G16" s="172"/>
      <c r="H16" s="172"/>
      <c r="I16" s="172"/>
    </row>
    <row r="17" spans="2:9" x14ac:dyDescent="0.25">
      <c r="B17" s="171"/>
      <c r="C17" s="171"/>
      <c r="D17" s="171"/>
      <c r="E17" s="171"/>
      <c r="F17" s="172"/>
      <c r="G17" s="172"/>
      <c r="H17" s="172"/>
      <c r="I17" s="172"/>
    </row>
    <row r="18" spans="2:9" x14ac:dyDescent="0.25">
      <c r="B18" s="171"/>
      <c r="C18" s="171"/>
      <c r="D18" s="171"/>
      <c r="E18" s="171"/>
      <c r="F18" s="172"/>
      <c r="G18" s="172"/>
      <c r="H18" s="172"/>
      <c r="I18" s="172"/>
    </row>
    <row r="19" spans="2:9" x14ac:dyDescent="0.25">
      <c r="B19" s="173"/>
      <c r="C19" s="173"/>
      <c r="D19" s="173"/>
      <c r="E19" s="173"/>
      <c r="F19" s="173"/>
      <c r="G19" s="173"/>
      <c r="H19" s="173"/>
      <c r="I19" s="173"/>
    </row>
    <row r="20" spans="2:9" x14ac:dyDescent="0.25">
      <c r="B20" s="173"/>
      <c r="C20" s="173"/>
      <c r="D20" s="173"/>
      <c r="E20" s="173"/>
      <c r="F20" s="173"/>
      <c r="G20" s="173"/>
      <c r="H20" s="173"/>
      <c r="I20" s="173"/>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52" zoomScaleNormal="100" workbookViewId="0"/>
  </sheetViews>
  <sheetFormatPr baseColWidth="10" defaultRowHeight="15" x14ac:dyDescent="0.25"/>
  <cols>
    <col min="1" max="1" width="5.7109375" customWidth="1"/>
    <col min="2" max="10" width="17.7109375" customWidth="1"/>
  </cols>
  <sheetData>
    <row r="3" spans="2:10" ht="29.25" x14ac:dyDescent="0.35">
      <c r="B3" s="174" t="s">
        <v>1814</v>
      </c>
      <c r="C3" s="174"/>
      <c r="D3" s="174"/>
      <c r="E3" s="174"/>
      <c r="F3" s="174"/>
      <c r="G3" s="175"/>
      <c r="H3" s="175"/>
      <c r="I3" s="175"/>
      <c r="J3" s="175"/>
    </row>
    <row r="5" spans="2:10" x14ac:dyDescent="0.25">
      <c r="B5" s="181" t="s">
        <v>1836</v>
      </c>
      <c r="C5" s="181"/>
      <c r="D5" s="181"/>
      <c r="E5" s="181"/>
      <c r="F5" s="181"/>
      <c r="G5" s="182"/>
      <c r="H5" s="182"/>
      <c r="I5" s="182"/>
      <c r="J5" s="182"/>
    </row>
    <row r="6" spans="2:10" x14ac:dyDescent="0.25">
      <c r="B6" s="181"/>
      <c r="C6" s="181"/>
      <c r="D6" s="181"/>
      <c r="E6" s="181"/>
      <c r="F6" s="181"/>
      <c r="G6" s="182"/>
      <c r="H6" s="182"/>
      <c r="I6" s="182"/>
      <c r="J6" s="182"/>
    </row>
    <row r="7" spans="2:10" x14ac:dyDescent="0.25">
      <c r="B7" s="181"/>
      <c r="C7" s="181"/>
      <c r="D7" s="181"/>
      <c r="E7" s="181"/>
      <c r="F7" s="181"/>
      <c r="G7" s="182"/>
      <c r="H7" s="182"/>
      <c r="I7" s="182"/>
      <c r="J7" s="182"/>
    </row>
    <row r="8" spans="2:10" x14ac:dyDescent="0.25">
      <c r="B8" s="181"/>
      <c r="C8" s="181"/>
      <c r="D8" s="181"/>
      <c r="E8" s="181"/>
      <c r="F8" s="181"/>
      <c r="G8" s="182"/>
      <c r="H8" s="182"/>
      <c r="I8" s="182"/>
      <c r="J8" s="182"/>
    </row>
    <row r="9" spans="2:10" x14ac:dyDescent="0.25">
      <c r="B9" s="182"/>
      <c r="C9" s="182"/>
      <c r="D9" s="182"/>
      <c r="E9" s="182"/>
      <c r="F9" s="182"/>
      <c r="G9" s="182"/>
      <c r="H9" s="182"/>
      <c r="I9" s="182"/>
      <c r="J9" s="182"/>
    </row>
    <row r="10" spans="2:10" x14ac:dyDescent="0.25">
      <c r="B10" s="182"/>
      <c r="C10" s="182"/>
      <c r="D10" s="182"/>
      <c r="E10" s="182"/>
      <c r="F10" s="182"/>
      <c r="G10" s="182"/>
      <c r="H10" s="182"/>
      <c r="I10" s="182"/>
      <c r="J10" s="182"/>
    </row>
    <row r="11" spans="2:10" ht="18.75" x14ac:dyDescent="0.4">
      <c r="B11" s="38"/>
      <c r="C11" s="38"/>
      <c r="D11" s="38"/>
      <c r="E11" s="38"/>
      <c r="F11" s="38"/>
    </row>
    <row r="20" spans="2:10" ht="18.75" x14ac:dyDescent="0.4">
      <c r="B20" s="39" t="s">
        <v>1829</v>
      </c>
    </row>
    <row r="22" spans="2:10" ht="18.75" x14ac:dyDescent="0.4">
      <c r="B22" s="176" t="s">
        <v>1501</v>
      </c>
      <c r="C22" s="177"/>
      <c r="D22" s="178"/>
      <c r="E22" s="178"/>
      <c r="F22" s="178"/>
      <c r="G22" s="176" t="s">
        <v>1747</v>
      </c>
      <c r="H22" s="177"/>
      <c r="I22" s="177"/>
      <c r="J22" s="178"/>
    </row>
    <row r="23" spans="2:10" ht="18.75" x14ac:dyDescent="0.4">
      <c r="B23" s="183" t="s">
        <v>1526</v>
      </c>
      <c r="C23" s="184"/>
      <c r="D23" s="178"/>
      <c r="E23" s="178"/>
      <c r="F23" s="178"/>
      <c r="G23" s="179" t="s">
        <v>1779</v>
      </c>
      <c r="H23" s="180"/>
      <c r="I23" s="180"/>
      <c r="J23" s="178"/>
    </row>
    <row r="24" spans="2:10" ht="18.75" x14ac:dyDescent="0.4">
      <c r="B24" s="185" t="s">
        <v>1527</v>
      </c>
      <c r="C24" s="186"/>
      <c r="D24" s="178"/>
      <c r="E24" s="178"/>
      <c r="F24" s="178"/>
      <c r="G24" s="187" t="s">
        <v>1528</v>
      </c>
      <c r="H24" s="188"/>
      <c r="I24" s="188"/>
      <c r="J24" s="178"/>
    </row>
    <row r="25" spans="2:10" ht="18.75" x14ac:dyDescent="0.4">
      <c r="B25" s="183" t="s">
        <v>1529</v>
      </c>
      <c r="C25" s="184"/>
      <c r="D25" s="178"/>
      <c r="E25" s="178"/>
      <c r="F25" s="178"/>
      <c r="G25" s="179" t="s">
        <v>1530</v>
      </c>
      <c r="H25" s="180"/>
      <c r="I25" s="180"/>
      <c r="J25" s="178"/>
    </row>
    <row r="26" spans="2:10" ht="18.75" x14ac:dyDescent="0.4">
      <c r="B26" s="185" t="s">
        <v>1531</v>
      </c>
      <c r="C26" s="186"/>
      <c r="D26" s="178"/>
      <c r="E26" s="178"/>
      <c r="F26" s="178"/>
      <c r="G26" s="187" t="s">
        <v>1532</v>
      </c>
      <c r="H26" s="188"/>
      <c r="I26" s="188"/>
      <c r="J26" s="178"/>
    </row>
    <row r="27" spans="2:10" ht="18.75" x14ac:dyDescent="0.4">
      <c r="B27" s="183" t="s">
        <v>1534</v>
      </c>
      <c r="C27" s="184"/>
      <c r="D27" s="178"/>
      <c r="E27" s="178"/>
      <c r="F27" s="178"/>
      <c r="G27" s="179" t="s">
        <v>1533</v>
      </c>
      <c r="H27" s="180"/>
      <c r="I27" s="180"/>
      <c r="J27" s="178"/>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2"/>
  <sheetViews>
    <sheetView showGridLines="0" tabSelected="1" topLeftCell="I10" zoomScale="80" zoomScaleNormal="80" workbookViewId="0">
      <selection activeCell="N10" sqref="N10"/>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189" t="s">
        <v>1767</v>
      </c>
      <c r="C4" s="190"/>
      <c r="D4" s="190"/>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191" t="s">
        <v>1493</v>
      </c>
      <c r="C7" s="193" t="s">
        <v>1817</v>
      </c>
      <c r="D7" s="195" t="s">
        <v>1837</v>
      </c>
      <c r="E7" s="193" t="s">
        <v>1524</v>
      </c>
      <c r="F7" s="195" t="s">
        <v>1776</v>
      </c>
      <c r="G7" s="193" t="s">
        <v>1818</v>
      </c>
      <c r="H7" s="199" t="s">
        <v>1819</v>
      </c>
      <c r="I7" s="200" t="s">
        <v>1820</v>
      </c>
      <c r="J7" s="192"/>
      <c r="K7" s="195" t="s">
        <v>1821</v>
      </c>
      <c r="L7" s="195" t="s">
        <v>1822</v>
      </c>
      <c r="M7" s="199" t="s">
        <v>1823</v>
      </c>
      <c r="N7" s="195" t="s">
        <v>1824</v>
      </c>
      <c r="O7" s="196" t="s">
        <v>1825</v>
      </c>
      <c r="P7" s="195" t="s">
        <v>1522</v>
      </c>
    </row>
    <row r="8" spans="2:16" ht="18.75" x14ac:dyDescent="0.25">
      <c r="B8" s="192"/>
      <c r="C8" s="194"/>
      <c r="D8" s="193"/>
      <c r="E8" s="194"/>
      <c r="F8" s="193"/>
      <c r="G8" s="194"/>
      <c r="H8" s="199"/>
      <c r="I8" s="73" t="s">
        <v>1</v>
      </c>
      <c r="J8" s="73" t="s">
        <v>1478</v>
      </c>
      <c r="K8" s="193"/>
      <c r="L8" s="193"/>
      <c r="M8" s="201"/>
      <c r="N8" s="193"/>
      <c r="O8" s="196"/>
      <c r="P8" s="193"/>
    </row>
    <row r="9" spans="2:16" ht="18.75" x14ac:dyDescent="0.25">
      <c r="B9" s="104" t="s">
        <v>1538</v>
      </c>
      <c r="C9" s="54" t="s">
        <v>1538</v>
      </c>
      <c r="D9" s="54" t="s">
        <v>1538</v>
      </c>
      <c r="E9" s="54" t="s">
        <v>1538</v>
      </c>
      <c r="F9" s="54" t="s">
        <v>1538</v>
      </c>
      <c r="G9" s="54" t="s">
        <v>1538</v>
      </c>
      <c r="H9" s="54" t="s">
        <v>1538</v>
      </c>
      <c r="I9" s="197" t="s">
        <v>1538</v>
      </c>
      <c r="J9" s="198"/>
      <c r="K9" s="54"/>
      <c r="L9" s="54" t="s">
        <v>1538</v>
      </c>
      <c r="M9" s="54" t="s">
        <v>1538</v>
      </c>
      <c r="N9" s="54" t="s">
        <v>1538</v>
      </c>
      <c r="O9" s="54" t="s">
        <v>1538</v>
      </c>
      <c r="P9" s="54" t="s">
        <v>1538</v>
      </c>
    </row>
    <row r="10" spans="2:16" ht="409.5" x14ac:dyDescent="0.25">
      <c r="B10" s="119" t="s">
        <v>1499</v>
      </c>
      <c r="C10" s="120" t="s">
        <v>184</v>
      </c>
      <c r="D10" s="120" t="s">
        <v>2203</v>
      </c>
      <c r="E10" s="120" t="s">
        <v>2198</v>
      </c>
      <c r="F10" s="121">
        <v>1</v>
      </c>
      <c r="G10" s="120" t="s">
        <v>1508</v>
      </c>
      <c r="H10" s="120"/>
      <c r="I10" s="138">
        <v>44572</v>
      </c>
      <c r="J10" s="138">
        <v>45291</v>
      </c>
      <c r="K10" s="122">
        <v>1</v>
      </c>
      <c r="L10" s="119" t="s">
        <v>1512</v>
      </c>
      <c r="M10" s="120"/>
      <c r="N10" s="120" t="s">
        <v>2211</v>
      </c>
      <c r="O10" s="142" t="s">
        <v>2199</v>
      </c>
      <c r="P10" s="139" t="s">
        <v>1490</v>
      </c>
    </row>
    <row r="11" spans="2:16" ht="131.25" x14ac:dyDescent="0.25">
      <c r="B11" s="119"/>
      <c r="C11" s="120"/>
      <c r="D11" s="120"/>
      <c r="E11" s="120"/>
      <c r="F11" s="121">
        <v>2</v>
      </c>
      <c r="G11" s="120" t="s">
        <v>1506</v>
      </c>
      <c r="H11" s="120"/>
      <c r="I11" s="138">
        <v>44581</v>
      </c>
      <c r="J11" s="138">
        <v>45291</v>
      </c>
      <c r="K11" s="122">
        <v>2</v>
      </c>
      <c r="L11" s="119" t="s">
        <v>1750</v>
      </c>
      <c r="M11" s="120"/>
      <c r="N11" s="260" t="s">
        <v>2204</v>
      </c>
      <c r="O11" s="142" t="s">
        <v>2200</v>
      </c>
      <c r="P11" s="139" t="s">
        <v>1517</v>
      </c>
    </row>
    <row r="12" spans="2:16" ht="409.5" x14ac:dyDescent="0.25">
      <c r="B12" s="119"/>
      <c r="C12" s="120"/>
      <c r="D12" s="120"/>
      <c r="E12" s="120"/>
      <c r="F12" s="121">
        <v>3</v>
      </c>
      <c r="G12" s="120" t="s">
        <v>1505</v>
      </c>
      <c r="H12" s="120"/>
      <c r="I12" s="138">
        <v>44572</v>
      </c>
      <c r="J12" s="138">
        <v>45291</v>
      </c>
      <c r="K12" s="122">
        <v>3</v>
      </c>
      <c r="L12" s="119" t="s">
        <v>1510</v>
      </c>
      <c r="M12" s="120"/>
      <c r="N12" s="120" t="s">
        <v>2205</v>
      </c>
      <c r="O12" s="142" t="s">
        <v>2206</v>
      </c>
      <c r="P12" s="139" t="s">
        <v>1490</v>
      </c>
    </row>
    <row r="13" spans="2:16" ht="281.25" x14ac:dyDescent="0.25">
      <c r="B13" s="119"/>
      <c r="C13" s="120"/>
      <c r="D13" s="120"/>
      <c r="E13" s="120"/>
      <c r="F13" s="121">
        <v>4</v>
      </c>
      <c r="G13" s="120" t="s">
        <v>1509</v>
      </c>
      <c r="H13" s="120"/>
      <c r="I13" s="138">
        <v>44591</v>
      </c>
      <c r="J13" s="138">
        <v>45291</v>
      </c>
      <c r="K13" s="122">
        <v>4</v>
      </c>
      <c r="L13" s="119" t="s">
        <v>1513</v>
      </c>
      <c r="M13" s="120"/>
      <c r="N13" s="120" t="s">
        <v>2207</v>
      </c>
      <c r="O13" s="142" t="s">
        <v>2208</v>
      </c>
      <c r="P13" s="139" t="s">
        <v>1517</v>
      </c>
    </row>
    <row r="14" spans="2:16" ht="18.75" x14ac:dyDescent="0.25">
      <c r="B14" s="119"/>
      <c r="C14" s="120"/>
      <c r="D14" s="120"/>
      <c r="E14" s="120"/>
      <c r="F14" s="121"/>
      <c r="G14" s="120"/>
      <c r="H14" s="120"/>
      <c r="I14" s="138"/>
      <c r="J14" s="138"/>
      <c r="K14" s="122"/>
      <c r="L14" s="119"/>
      <c r="M14" s="120"/>
      <c r="N14" s="120"/>
      <c r="O14" s="142"/>
      <c r="P14" s="139"/>
    </row>
    <row r="15" spans="2:16" ht="18.75" x14ac:dyDescent="0.25">
      <c r="B15" s="119"/>
      <c r="C15" s="120"/>
      <c r="D15" s="120"/>
      <c r="E15" s="120"/>
      <c r="F15" s="121"/>
      <c r="G15" s="120"/>
      <c r="H15" s="120"/>
      <c r="I15" s="138"/>
      <c r="J15" s="138"/>
      <c r="K15" s="122"/>
      <c r="L15" s="119"/>
      <c r="M15" s="120"/>
      <c r="N15" s="120"/>
      <c r="O15" s="142"/>
      <c r="P15" s="139"/>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4">
      <c r="B39" s="123"/>
      <c r="C39" s="123"/>
      <c r="D39" s="123"/>
      <c r="E39" s="123"/>
      <c r="F39" s="123"/>
      <c r="G39" s="123"/>
      <c r="H39" s="123"/>
      <c r="I39" s="123"/>
      <c r="J39" s="123"/>
      <c r="K39" s="123"/>
      <c r="L39" s="123"/>
      <c r="M39" s="123"/>
      <c r="N39" s="123"/>
      <c r="O39" s="123"/>
      <c r="P39" s="140"/>
    </row>
    <row r="40" spans="2:16" ht="18.75" x14ac:dyDescent="0.4">
      <c r="B40" s="123"/>
      <c r="C40" s="123"/>
      <c r="D40" s="123"/>
      <c r="E40" s="123"/>
      <c r="F40" s="123"/>
      <c r="G40" s="123"/>
      <c r="H40" s="123"/>
      <c r="I40" s="123"/>
      <c r="J40" s="123"/>
      <c r="K40" s="123"/>
      <c r="L40" s="123"/>
      <c r="M40" s="123"/>
      <c r="N40" s="123"/>
      <c r="O40" s="123"/>
      <c r="P40" s="140"/>
    </row>
    <row r="41" spans="2:16" x14ac:dyDescent="0.25">
      <c r="B41" s="124"/>
      <c r="C41" s="124"/>
      <c r="D41" s="124"/>
      <c r="E41" s="124"/>
      <c r="F41" s="124"/>
      <c r="G41" s="124"/>
      <c r="H41" s="124"/>
      <c r="I41" s="124"/>
      <c r="J41" s="124"/>
      <c r="K41" s="124"/>
      <c r="L41" s="124"/>
      <c r="M41" s="124"/>
      <c r="N41" s="124"/>
      <c r="O41" s="124"/>
      <c r="P41" s="141"/>
    </row>
    <row r="42" spans="2:16" x14ac:dyDescent="0.25">
      <c r="B42" s="124"/>
      <c r="C42" s="124"/>
      <c r="D42" s="124"/>
      <c r="E42" s="124"/>
      <c r="F42" s="124"/>
      <c r="G42" s="124"/>
      <c r="H42" s="124"/>
      <c r="I42" s="124"/>
      <c r="J42" s="124"/>
      <c r="K42" s="124"/>
      <c r="L42" s="124"/>
      <c r="M42" s="124"/>
      <c r="N42" s="124"/>
      <c r="O42" s="124"/>
      <c r="P42" s="141"/>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sheetData>
  <sheetProtection algorithmName="SHA-512" hashValue="3vzEbX0XfePvI1l933vPVSZHnZv7aH9M86l4AifKWOPdtMl5E6H113CVQWiPh03RTxquv6Qv/3Cii23iRvE9UQ==" saltValue="iD6ffoWZbaYdha6eGfN6sw=="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 type="custom" allowBlank="1" showInputMessage="1" showErrorMessage="1" prompt="Si marco otra medida, escríbala" sqref="H10:H38" xr:uid="{BE3137AF-F340-42DE-9411-DE8F37126EBF}">
      <formula1>G10="Otra (escríbala en la siguiente columna)"</formula1>
    </dataValidation>
    <dataValidation type="custom" allowBlank="1" showInputMessage="1" showErrorMessage="1" prompt="Si marco otro mecanismo, escríbalo" sqref="M10:M38"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8" xr:uid="{4DB4975B-9E3B-4D2E-94CC-47B8F57AF92F}"/>
    <dataValidation allowBlank="1" showInputMessage="1" showErrorMessage="1" prompt="Texto libre" sqref="E10:E38" xr:uid="{51A746A5-9038-4C93-AF7E-CF4DE4EE89A2}"/>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B10:B38</xm:sqref>
        </x14:dataValidation>
        <x14:dataValidation type="list" allowBlank="1" showInputMessage="1" showErrorMessage="1" prompt="¿Como realizará la divulagacion de la PPDA la interior de la entidad? " xr:uid="{5159D35C-12A2-4CD2-9A49-F2785C705ED6}">
          <x14:formula1>
            <xm:f>LISTAS!$K$2:$K$7</xm:f>
          </x14:formula1>
          <xm:sqref>P10:P38</xm:sqref>
        </x14:dataValidation>
        <x14:dataValidation type="list" allowBlank="1" showInputMessage="1" showErrorMessage="1" prompt="Seleccione el mecanismo" xr:uid="{892996AC-6D70-4180-B08B-50951388B4AA}">
          <x14:formula1>
            <xm:f>LISTAS!$F$2:$F$8</xm:f>
          </x14:formula1>
          <xm:sqref>L10:L38</xm:sqref>
        </x14:dataValidation>
        <x14:dataValidation type="list" showInputMessage="1" showErrorMessage="1" prompt="Seleccione la medida" xr:uid="{82A9580C-86A8-4B5F-8D25-57F60D5988AF}">
          <x14:formula1>
            <xm:f>LISTAS!$E$2:$E$8</xm:f>
          </x14:formula1>
          <xm:sqref>G10:G38</xm:sqref>
        </x14:dataValidation>
        <x14:dataValidation type="list" allowBlank="1" showInputMessage="1" showErrorMessage="1" error="Seleccione un número" prompt="Enumere la medida a tomar para cada subcausa." xr:uid="{FD4717D7-E2B2-422B-951C-45B0AA1AD0A4}">
          <x14:formula1>
            <xm:f>LISTAS!$D$2:$D$11</xm:f>
          </x14:formula1>
          <xm:sqref>F10:F38</xm:sqref>
        </x14:dataValidation>
        <x14:dataValidation type="list" allowBlank="1" showInputMessage="1" showErrorMessage="1" error="Debe seleccionar una causa del listado de e-kogi" prompt="Seleccione la causa " xr:uid="{40C035C5-5BE3-46AD-B604-F0B7B93C8FF2}">
          <x14:formula1>
            <xm:f>CAUSAS!$B$3:$B$695</xm:f>
          </x14:formula1>
          <xm:sqref>C10:C38</xm:sqref>
        </x14:dataValidation>
        <x14:dataValidation type="list" allowBlank="1" showInputMessage="1" showErrorMessage="1" error="Seleccione un número" prompt="Enumere los mecanismos a tomar " xr:uid="{EC7299E7-3E3A-4F1E-B436-8D667C4AFB86}">
          <x14:formula1>
            <xm:f>LISTAS!$D$2:$D$11</xm:f>
          </x14:formula1>
          <xm:sqref>K10:K38</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election activeCell="P6" sqref="P6"/>
    </sheetView>
  </sheetViews>
  <sheetFormatPr baseColWidth="10" defaultRowHeight="15" x14ac:dyDescent="0.25"/>
  <cols>
    <col min="1" max="1" width="5.7109375" customWidth="1"/>
  </cols>
  <sheetData>
    <row r="3" spans="2:10" ht="29.25" x14ac:dyDescent="0.35">
      <c r="B3" s="174" t="s">
        <v>1766</v>
      </c>
      <c r="C3" s="174"/>
      <c r="D3" s="174"/>
      <c r="E3" s="174"/>
      <c r="F3" s="174"/>
      <c r="G3" s="175"/>
      <c r="H3" s="175"/>
      <c r="I3" s="175"/>
      <c r="J3" s="175"/>
    </row>
    <row r="5" spans="2:10" ht="24.75" customHeight="1" x14ac:dyDescent="0.4">
      <c r="B5" s="39" t="s">
        <v>1785</v>
      </c>
    </row>
    <row r="6" spans="2:10" ht="18.75" x14ac:dyDescent="0.4">
      <c r="B6" s="39"/>
    </row>
    <row r="7" spans="2:10" x14ac:dyDescent="0.25">
      <c r="B7" s="202" t="s">
        <v>1786</v>
      </c>
      <c r="C7" s="203"/>
      <c r="D7" s="203"/>
      <c r="E7" s="203"/>
      <c r="F7" s="203"/>
      <c r="G7" s="203"/>
      <c r="H7" s="203"/>
      <c r="I7" s="203"/>
      <c r="J7" s="203"/>
    </row>
    <row r="8" spans="2:10" x14ac:dyDescent="0.25">
      <c r="B8" s="203"/>
      <c r="C8" s="203"/>
      <c r="D8" s="203"/>
      <c r="E8" s="203"/>
      <c r="F8" s="203"/>
      <c r="G8" s="203"/>
      <c r="H8" s="203"/>
      <c r="I8" s="203"/>
      <c r="J8" s="203"/>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Ana Ospina</cp:lastModifiedBy>
  <cp:lastPrinted>2019-10-22T16:06:09Z</cp:lastPrinted>
  <dcterms:created xsi:type="dcterms:W3CDTF">2019-04-08T20:16:01Z</dcterms:created>
  <dcterms:modified xsi:type="dcterms:W3CDTF">2021-12-14T21:40:46Z</dcterms:modified>
</cp:coreProperties>
</file>